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jwapartments-my.sharepoint.com/personal/inwestycje_jwa_pl/Documents/Pulpit/Giżycko/Odysseya/CENNIKI/20240305-pakiet_morski_again_v3/"/>
    </mc:Choice>
  </mc:AlternateContent>
  <xr:revisionPtr revIDLastSave="401" documentId="8_{0CE7CE73-A509-4255-8641-388D83BCBB4A}" xr6:coauthVersionLast="47" xr6:coauthVersionMax="47" xr10:uidLastSave="{8CA89D70-26B4-45C8-96A8-B7F1D74A5703}"/>
  <bookViews>
    <workbookView xWindow="-120" yWindow="-120" windowWidth="29040" windowHeight="15840" tabRatio="808" xr2:uid="{00000000-000D-0000-FFFF-FFFF00000000}"/>
  </bookViews>
  <sheets>
    <sheet name="Platinum40" sheetId="12" r:id="rId1"/>
    <sheet name="Platinum35" sheetId="17" r:id="rId2"/>
    <sheet name="P40_FLY_Premium_PL" sheetId="1" state="hidden" r:id="rId3"/>
    <sheet name="P40_FLY_Premium_EN" sheetId="3" state="hidden" r:id="rId4"/>
    <sheet name="P40_FLY_Premium_PL_EN" sheetId="4" state="hidden" r:id="rId5"/>
    <sheet name="P40_HT_Premium_PL_EN" sheetId="6" state="hidden" r:id="rId6"/>
    <sheet name="P40HT_Premium_PL" sheetId="5" state="hidden" r:id="rId7"/>
    <sheet name="P40_HT_Premium_EN" sheetId="7" state="hidden" r:id="rId8"/>
    <sheet name="Platinum40Fly_Premium-roboczy" sheetId="2" state="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9" i="17" l="1"/>
  <c r="K9" i="17"/>
  <c r="J9" i="17"/>
  <c r="P9" i="17" s="1"/>
  <c r="E9" i="17"/>
  <c r="Q67" i="12"/>
  <c r="K67" i="12"/>
  <c r="J67" i="12"/>
  <c r="P67" i="12" s="1"/>
  <c r="E67" i="12"/>
  <c r="A67" i="12"/>
  <c r="G67" i="12" s="1"/>
  <c r="M67" i="12" s="1"/>
  <c r="Q66" i="12"/>
  <c r="P66" i="12"/>
  <c r="K66" i="12"/>
  <c r="J66" i="12"/>
  <c r="E66" i="12"/>
  <c r="A66" i="12"/>
  <c r="G66" i="12" s="1"/>
  <c r="M66" i="12" s="1"/>
  <c r="Q29" i="17"/>
  <c r="K29" i="17"/>
  <c r="J29" i="17"/>
  <c r="P29" i="17" s="1"/>
  <c r="E29" i="17"/>
  <c r="A29" i="17"/>
  <c r="G29" i="17" s="1"/>
  <c r="M29" i="17" s="1"/>
  <c r="A31" i="12"/>
  <c r="A30" i="12"/>
  <c r="A29" i="12"/>
  <c r="G29" i="12" s="1"/>
  <c r="M29" i="12" s="1"/>
  <c r="Q29" i="12"/>
  <c r="K29" i="12"/>
  <c r="J29" i="12"/>
  <c r="P29" i="12" s="1"/>
  <c r="E29" i="12"/>
  <c r="A30" i="17" l="1"/>
  <c r="Q144" i="17" l="1"/>
  <c r="K144" i="17"/>
  <c r="J144" i="17"/>
  <c r="P144" i="17" s="1"/>
  <c r="E144" i="17"/>
  <c r="Q143" i="17"/>
  <c r="K143" i="17"/>
  <c r="J143" i="17"/>
  <c r="P143" i="17" s="1"/>
  <c r="E143" i="17"/>
  <c r="Q140" i="12"/>
  <c r="K140" i="12"/>
  <c r="J140" i="12"/>
  <c r="P140" i="12" s="1"/>
  <c r="E140" i="12"/>
  <c r="E19" i="12"/>
  <c r="J19" i="12"/>
  <c r="P19" i="12" s="1"/>
  <c r="K19" i="12"/>
  <c r="Q19" i="12"/>
  <c r="Q64" i="12"/>
  <c r="K64" i="12"/>
  <c r="J64" i="12"/>
  <c r="P64" i="12" s="1"/>
  <c r="E64" i="12"/>
  <c r="Q63" i="12"/>
  <c r="K63" i="12"/>
  <c r="J63" i="12"/>
  <c r="P63" i="12" s="1"/>
  <c r="E63" i="12"/>
  <c r="Q67" i="17"/>
  <c r="K67" i="17"/>
  <c r="J67" i="17"/>
  <c r="P67" i="17" s="1"/>
  <c r="E67" i="17"/>
  <c r="Q66" i="17"/>
  <c r="K66" i="17"/>
  <c r="J66" i="17"/>
  <c r="P66" i="17" s="1"/>
  <c r="E66" i="17"/>
  <c r="Q124" i="17"/>
  <c r="K124" i="17"/>
  <c r="J124" i="17"/>
  <c r="P124" i="17" s="1"/>
  <c r="E124" i="17"/>
  <c r="Q123" i="17"/>
  <c r="K123" i="17"/>
  <c r="J123" i="17"/>
  <c r="P123" i="17" s="1"/>
  <c r="E123" i="17"/>
  <c r="Q122" i="17"/>
  <c r="K122" i="17"/>
  <c r="J122" i="17"/>
  <c r="P122" i="17" s="1"/>
  <c r="E122" i="17"/>
  <c r="Q119" i="12"/>
  <c r="K119" i="12"/>
  <c r="J119" i="12"/>
  <c r="P119" i="12" s="1"/>
  <c r="E119" i="12"/>
  <c r="Q39" i="12"/>
  <c r="K39" i="12"/>
  <c r="J39" i="12"/>
  <c r="P39" i="12" s="1"/>
  <c r="E39" i="12"/>
  <c r="Q38" i="12"/>
  <c r="K38" i="12"/>
  <c r="J38" i="12"/>
  <c r="P38" i="12" s="1"/>
  <c r="E38" i="12"/>
  <c r="Q37" i="12"/>
  <c r="K37" i="12"/>
  <c r="J37" i="12"/>
  <c r="P37" i="12" s="1"/>
  <c r="E37" i="12"/>
  <c r="Q36" i="12"/>
  <c r="K36" i="12"/>
  <c r="J36" i="12"/>
  <c r="P36" i="12" s="1"/>
  <c r="E36" i="12"/>
  <c r="Q37" i="17"/>
  <c r="K37" i="17"/>
  <c r="J37" i="17"/>
  <c r="P37" i="17" s="1"/>
  <c r="E37" i="17"/>
  <c r="Q36" i="17"/>
  <c r="K36" i="17"/>
  <c r="J36" i="17"/>
  <c r="P36" i="17" s="1"/>
  <c r="E36" i="17"/>
  <c r="Q38" i="17"/>
  <c r="K38" i="17"/>
  <c r="J38" i="17"/>
  <c r="P38" i="17" s="1"/>
  <c r="E38" i="17"/>
  <c r="Q16" i="17"/>
  <c r="K16" i="17"/>
  <c r="J16" i="17"/>
  <c r="P16" i="17" s="1"/>
  <c r="E16" i="17"/>
  <c r="Q15" i="17"/>
  <c r="K15" i="17"/>
  <c r="J15" i="17"/>
  <c r="P15" i="17" s="1"/>
  <c r="E15" i="17"/>
  <c r="Q22" i="12"/>
  <c r="K22" i="12"/>
  <c r="J22" i="12"/>
  <c r="P22" i="12" s="1"/>
  <c r="E22" i="12"/>
  <c r="Q21" i="12"/>
  <c r="K21" i="12"/>
  <c r="J21" i="12"/>
  <c r="P21" i="12" s="1"/>
  <c r="E21" i="12"/>
  <c r="Q16" i="12"/>
  <c r="K16" i="12"/>
  <c r="J16" i="12"/>
  <c r="P16" i="12" s="1"/>
  <c r="E16" i="12"/>
  <c r="H189" i="12"/>
  <c r="H190" i="12" s="1"/>
  <c r="Q145" i="12" l="1"/>
  <c r="Q144" i="12"/>
  <c r="Q143" i="12"/>
  <c r="Q142" i="12"/>
  <c r="Q141" i="12"/>
  <c r="Q139" i="12"/>
  <c r="Q138" i="12"/>
  <c r="Q137" i="12"/>
  <c r="Q136" i="12"/>
  <c r="Q135" i="12"/>
  <c r="Q134" i="12"/>
  <c r="Q133" i="12"/>
  <c r="Q132" i="12"/>
  <c r="Q131" i="12"/>
  <c r="Q130" i="12"/>
  <c r="Q129" i="12"/>
  <c r="Q128" i="12"/>
  <c r="Q127" i="12"/>
  <c r="Q126" i="12"/>
  <c r="Q125" i="12"/>
  <c r="Q124" i="12"/>
  <c r="Q123" i="12"/>
  <c r="Q122" i="12"/>
  <c r="Q121" i="12"/>
  <c r="Q120" i="12"/>
  <c r="Q118" i="12"/>
  <c r="Q117" i="12"/>
  <c r="Q116" i="12"/>
  <c r="Q115" i="12"/>
  <c r="Q114" i="12"/>
  <c r="Q113" i="12"/>
  <c r="Q112" i="12"/>
  <c r="Q111" i="12"/>
  <c r="Q110" i="12"/>
  <c r="Q109" i="12"/>
  <c r="Q107" i="12"/>
  <c r="Q106" i="12"/>
  <c r="Q105" i="12"/>
  <c r="Q104" i="12"/>
  <c r="Q103" i="12"/>
  <c r="Q102" i="12"/>
  <c r="Q101" i="12"/>
  <c r="Q100" i="12"/>
  <c r="Q99" i="12"/>
  <c r="Q98" i="12"/>
  <c r="Q97" i="12"/>
  <c r="Q96" i="12"/>
  <c r="Q95" i="12"/>
  <c r="Q94" i="12"/>
  <c r="Q93" i="12"/>
  <c r="Q92" i="12"/>
  <c r="Q91" i="12"/>
  <c r="Q90" i="12"/>
  <c r="Q89" i="12"/>
  <c r="Q88" i="12"/>
  <c r="Q87" i="12"/>
  <c r="Q86" i="12"/>
  <c r="Q85" i="12"/>
  <c r="Q84" i="12"/>
  <c r="Q83" i="12"/>
  <c r="Q82" i="12"/>
  <c r="Q81" i="12"/>
  <c r="Q80" i="12"/>
  <c r="Q79" i="12"/>
  <c r="Q78" i="12"/>
  <c r="Q77" i="12"/>
  <c r="Q76" i="12"/>
  <c r="Q75" i="12"/>
  <c r="Q74" i="12"/>
  <c r="Q73" i="12"/>
  <c r="Q72" i="12"/>
  <c r="Q71" i="12"/>
  <c r="Q70" i="12"/>
  <c r="Q69" i="12"/>
  <c r="Q68" i="12"/>
  <c r="Q65" i="12"/>
  <c r="Q62" i="12"/>
  <c r="Q61" i="12"/>
  <c r="Q60" i="12"/>
  <c r="Q59" i="12"/>
  <c r="Q58" i="12"/>
  <c r="Q57" i="12"/>
  <c r="Q56" i="12"/>
  <c r="Q55" i="12"/>
  <c r="Q54" i="12"/>
  <c r="Q53" i="12"/>
  <c r="Q52" i="12"/>
  <c r="Q51" i="12"/>
  <c r="Q50" i="12"/>
  <c r="Q49" i="12"/>
  <c r="Q48" i="12"/>
  <c r="Q47" i="12"/>
  <c r="Q46" i="12"/>
  <c r="Q45" i="12"/>
  <c r="Q44" i="12"/>
  <c r="Q43" i="12"/>
  <c r="Q42" i="12"/>
  <c r="Q41" i="12"/>
  <c r="Q40" i="12"/>
  <c r="Q35" i="12"/>
  <c r="Q34" i="12"/>
  <c r="Q33" i="12"/>
  <c r="Q32" i="12"/>
  <c r="Q31" i="12"/>
  <c r="Q30" i="12"/>
  <c r="Q28" i="12"/>
  <c r="Q27" i="12"/>
  <c r="Q26" i="12"/>
  <c r="Q25" i="12"/>
  <c r="Q24" i="12"/>
  <c r="Q23" i="12"/>
  <c r="Q20" i="12"/>
  <c r="Q18" i="12"/>
  <c r="Q17" i="12"/>
  <c r="Q15" i="12"/>
  <c r="Q14" i="12"/>
  <c r="Q13" i="12"/>
  <c r="Q12" i="12"/>
  <c r="Q11" i="12"/>
  <c r="Q10" i="12"/>
  <c r="Q9" i="12"/>
  <c r="Q148" i="17"/>
  <c r="Q147" i="17"/>
  <c r="Q146" i="17"/>
  <c r="Q145" i="17"/>
  <c r="Q142" i="17"/>
  <c r="Q141" i="17"/>
  <c r="Q140" i="17"/>
  <c r="Q139" i="17"/>
  <c r="Q138" i="17"/>
  <c r="Q137" i="17"/>
  <c r="Q136" i="17"/>
  <c r="Q135" i="17"/>
  <c r="Q134" i="17"/>
  <c r="Q133" i="17"/>
  <c r="Q132" i="17"/>
  <c r="Q131" i="17"/>
  <c r="Q130" i="17"/>
  <c r="Q129" i="17"/>
  <c r="Q128" i="17"/>
  <c r="Q127" i="17"/>
  <c r="Q126" i="17"/>
  <c r="Q125" i="17"/>
  <c r="Q121" i="17"/>
  <c r="Q120" i="17"/>
  <c r="Q119" i="17"/>
  <c r="Q118" i="17"/>
  <c r="Q117" i="17"/>
  <c r="Q116" i="17"/>
  <c r="Q115" i="17"/>
  <c r="Q114" i="17"/>
  <c r="Q113" i="17"/>
  <c r="Q112" i="17"/>
  <c r="Q110" i="17"/>
  <c r="Q109" i="17"/>
  <c r="Q108" i="17"/>
  <c r="Q107" i="17"/>
  <c r="Q106" i="17"/>
  <c r="Q105" i="17"/>
  <c r="Q104" i="17"/>
  <c r="Q103" i="17"/>
  <c r="Q102" i="17"/>
  <c r="Q101" i="17"/>
  <c r="Q100" i="17"/>
  <c r="Q99" i="17"/>
  <c r="Q98" i="17"/>
  <c r="Q97" i="17"/>
  <c r="Q96" i="17"/>
  <c r="Q95" i="17"/>
  <c r="Q94" i="17"/>
  <c r="Q93" i="17"/>
  <c r="Q92" i="17"/>
  <c r="Q91" i="17"/>
  <c r="Q90" i="17"/>
  <c r="Q89" i="17"/>
  <c r="Q88" i="17"/>
  <c r="Q87" i="17"/>
  <c r="Q86" i="17"/>
  <c r="Q85" i="17"/>
  <c r="Q84" i="17"/>
  <c r="Q83" i="17"/>
  <c r="Q82" i="17"/>
  <c r="Q81" i="17"/>
  <c r="Q80" i="17"/>
  <c r="Q79" i="17"/>
  <c r="Q78" i="17"/>
  <c r="Q77" i="17"/>
  <c r="Q76" i="17"/>
  <c r="Q75" i="17"/>
  <c r="Q74" i="17"/>
  <c r="Q73" i="17"/>
  <c r="Q72" i="17"/>
  <c r="Q71" i="17"/>
  <c r="Q70" i="17"/>
  <c r="Q69" i="17"/>
  <c r="Q68" i="17"/>
  <c r="Q65" i="17"/>
  <c r="Q64" i="17"/>
  <c r="Q63" i="17"/>
  <c r="Q62" i="17"/>
  <c r="Q61" i="17"/>
  <c r="Q60" i="17"/>
  <c r="Q59" i="17"/>
  <c r="Q58" i="17"/>
  <c r="Q57" i="17"/>
  <c r="Q56" i="17"/>
  <c r="Q55" i="17"/>
  <c r="Q54" i="17"/>
  <c r="Q53" i="17"/>
  <c r="Q52" i="17"/>
  <c r="Q51" i="17"/>
  <c r="Q50" i="17"/>
  <c r="Q49" i="17"/>
  <c r="Q48" i="17"/>
  <c r="Q47" i="17"/>
  <c r="Q46" i="17"/>
  <c r="Q45" i="17"/>
  <c r="Q44" i="17"/>
  <c r="Q43" i="17"/>
  <c r="Q42" i="17"/>
  <c r="Q41" i="17"/>
  <c r="Q40" i="17"/>
  <c r="Q39" i="17"/>
  <c r="Q35" i="17"/>
  <c r="Q34" i="17"/>
  <c r="Q33" i="17"/>
  <c r="Q32" i="17"/>
  <c r="Q31" i="17"/>
  <c r="Q30" i="17"/>
  <c r="Q28" i="17"/>
  <c r="Q27" i="17"/>
  <c r="Q26" i="17"/>
  <c r="Q25" i="17"/>
  <c r="Q24" i="17"/>
  <c r="Q23" i="17"/>
  <c r="Q22" i="17"/>
  <c r="Q21" i="17"/>
  <c r="Q20" i="17"/>
  <c r="Q19" i="17"/>
  <c r="Q18" i="17"/>
  <c r="Q17" i="17"/>
  <c r="Q14" i="17"/>
  <c r="Q13" i="17"/>
  <c r="Q12" i="17"/>
  <c r="Q11" i="17"/>
  <c r="Q10" i="17"/>
  <c r="Q8" i="17"/>
  <c r="Q150" i="17" s="1"/>
  <c r="J108" i="12"/>
  <c r="P108" i="12" s="1"/>
  <c r="K107" i="12"/>
  <c r="J107" i="12"/>
  <c r="P107" i="12" s="1"/>
  <c r="E107" i="12"/>
  <c r="J111" i="17"/>
  <c r="P111" i="17" s="1"/>
  <c r="E110" i="17"/>
  <c r="J110" i="17"/>
  <c r="P110" i="17" s="1"/>
  <c r="K110" i="17"/>
  <c r="K80" i="17"/>
  <c r="J80" i="17"/>
  <c r="P80" i="17" s="1"/>
  <c r="E80" i="17"/>
  <c r="K82" i="17"/>
  <c r="J82" i="17"/>
  <c r="P82" i="17" s="1"/>
  <c r="E82" i="17"/>
  <c r="Q149" i="17" l="1"/>
  <c r="Q153" i="17" s="1"/>
  <c r="Q151" i="17" l="1"/>
  <c r="E99" i="12"/>
  <c r="J9" i="12" l="1"/>
  <c r="P9" i="12" s="1"/>
  <c r="J8" i="12"/>
  <c r="P8" i="12" s="1"/>
  <c r="Q8" i="12" s="1"/>
  <c r="A12" i="17"/>
  <c r="A13" i="17" s="1"/>
  <c r="A14" i="17" s="1"/>
  <c r="K13" i="17"/>
  <c r="J13" i="17"/>
  <c r="P13" i="17" s="1"/>
  <c r="E13" i="17"/>
  <c r="A15" i="17" l="1"/>
  <c r="Q147" i="12"/>
  <c r="Q146" i="12"/>
  <c r="G13" i="17"/>
  <c r="M13" i="17" s="1"/>
  <c r="K44" i="12"/>
  <c r="J44" i="12"/>
  <c r="P44" i="12" s="1"/>
  <c r="E44" i="12"/>
  <c r="E68" i="17"/>
  <c r="K68" i="17"/>
  <c r="E65" i="12"/>
  <c r="J65" i="12"/>
  <c r="P65" i="12" s="1"/>
  <c r="K65" i="12"/>
  <c r="A16" i="17" l="1"/>
  <c r="G16" i="17" s="1"/>
  <c r="M16" i="17" s="1"/>
  <c r="G15" i="17"/>
  <c r="M15" i="17" s="1"/>
  <c r="A17" i="17"/>
  <c r="A18" i="17" s="1"/>
  <c r="A19" i="17" s="1"/>
  <c r="Q150" i="12"/>
  <c r="Q148" i="12"/>
  <c r="K25" i="12"/>
  <c r="J25" i="12"/>
  <c r="P25" i="12" s="1"/>
  <c r="E25" i="12"/>
  <c r="K24" i="12"/>
  <c r="J24" i="12"/>
  <c r="P24" i="12" s="1"/>
  <c r="E24" i="12"/>
  <c r="J89" i="17"/>
  <c r="K96" i="12"/>
  <c r="J96" i="12"/>
  <c r="P96" i="12" s="1"/>
  <c r="E96" i="12"/>
  <c r="K93" i="12"/>
  <c r="J93" i="12"/>
  <c r="P93" i="12" s="1"/>
  <c r="E93" i="12"/>
  <c r="K142" i="17"/>
  <c r="K141" i="17"/>
  <c r="K140" i="17"/>
  <c r="K139" i="17"/>
  <c r="K138" i="17"/>
  <c r="K136" i="17"/>
  <c r="K135" i="17"/>
  <c r="K134" i="17"/>
  <c r="K133" i="17"/>
  <c r="K132" i="17"/>
  <c r="K131" i="17"/>
  <c r="K130" i="17"/>
  <c r="K128" i="17"/>
  <c r="K127" i="17"/>
  <c r="K126" i="17"/>
  <c r="K121" i="17"/>
  <c r="K120" i="17"/>
  <c r="K115" i="17"/>
  <c r="K114" i="17"/>
  <c r="K112" i="17"/>
  <c r="K109" i="17"/>
  <c r="K107" i="17"/>
  <c r="K106" i="17"/>
  <c r="K105" i="17"/>
  <c r="K102" i="17"/>
  <c r="K101" i="17"/>
  <c r="K98" i="17"/>
  <c r="K97" i="17"/>
  <c r="K96" i="17"/>
  <c r="K95" i="17"/>
  <c r="K93" i="17"/>
  <c r="K92" i="17"/>
  <c r="K91" i="17"/>
  <c r="K88" i="17"/>
  <c r="K86" i="17"/>
  <c r="K85" i="17"/>
  <c r="K84" i="17"/>
  <c r="K83" i="17"/>
  <c r="K81" i="17"/>
  <c r="K78" i="17"/>
  <c r="K77" i="17"/>
  <c r="K76" i="17"/>
  <c r="K74" i="17"/>
  <c r="K73" i="17"/>
  <c r="K72" i="17"/>
  <c r="K71" i="17"/>
  <c r="K70" i="17"/>
  <c r="K69" i="17"/>
  <c r="K65" i="17"/>
  <c r="K64" i="17"/>
  <c r="K63" i="17"/>
  <c r="K61" i="17"/>
  <c r="K60" i="17"/>
  <c r="K57" i="17"/>
  <c r="K56" i="17"/>
  <c r="K55" i="17"/>
  <c r="K54" i="17"/>
  <c r="K52" i="17"/>
  <c r="K50" i="17"/>
  <c r="K49" i="17"/>
  <c r="K48" i="17"/>
  <c r="K46" i="17"/>
  <c r="K45" i="17"/>
  <c r="K44" i="17"/>
  <c r="K43" i="17"/>
  <c r="K42" i="17"/>
  <c r="K40" i="17"/>
  <c r="K39" i="17"/>
  <c r="K35" i="17"/>
  <c r="K34" i="17"/>
  <c r="K33" i="17"/>
  <c r="K32" i="17"/>
  <c r="K31" i="17"/>
  <c r="K30" i="17"/>
  <c r="K28" i="17"/>
  <c r="K27" i="17"/>
  <c r="K25" i="17"/>
  <c r="K24" i="17"/>
  <c r="K23" i="17"/>
  <c r="K21" i="17"/>
  <c r="K20" i="17"/>
  <c r="K19" i="17"/>
  <c r="K18" i="17"/>
  <c r="K17" i="17"/>
  <c r="K14" i="17"/>
  <c r="K12" i="17"/>
  <c r="K11" i="17"/>
  <c r="K10" i="17"/>
  <c r="K89" i="17" l="1"/>
  <c r="P89" i="17"/>
  <c r="K72" i="12"/>
  <c r="J72" i="12"/>
  <c r="P72" i="12" s="1"/>
  <c r="E72" i="12"/>
  <c r="K130" i="12" l="1"/>
  <c r="J130" i="12"/>
  <c r="P130" i="12" s="1"/>
  <c r="E130" i="12"/>
  <c r="E133" i="17"/>
  <c r="J133" i="17"/>
  <c r="P133" i="17" s="1"/>
  <c r="K148" i="17" l="1"/>
  <c r="E148" i="17"/>
  <c r="K147" i="17"/>
  <c r="E147" i="17"/>
  <c r="K146" i="17"/>
  <c r="E146" i="17"/>
  <c r="K145" i="17"/>
  <c r="J145" i="17"/>
  <c r="P145" i="17" s="1"/>
  <c r="G145" i="17"/>
  <c r="M145" i="17" s="1"/>
  <c r="E145" i="17"/>
  <c r="J142" i="17"/>
  <c r="P142" i="17" s="1"/>
  <c r="E142" i="17"/>
  <c r="G141" i="17"/>
  <c r="M141" i="17" s="1"/>
  <c r="E141" i="17"/>
  <c r="J140" i="17"/>
  <c r="P140" i="17" s="1"/>
  <c r="E140" i="17"/>
  <c r="J139" i="17"/>
  <c r="P139" i="17" s="1"/>
  <c r="E139" i="17"/>
  <c r="J138" i="17"/>
  <c r="P138" i="17" s="1"/>
  <c r="E138" i="17"/>
  <c r="J137" i="17"/>
  <c r="E137" i="17"/>
  <c r="J136" i="17"/>
  <c r="P136" i="17" s="1"/>
  <c r="E136" i="17"/>
  <c r="G135" i="17"/>
  <c r="M135" i="17" s="1"/>
  <c r="E135" i="17"/>
  <c r="J134" i="17"/>
  <c r="P134" i="17" s="1"/>
  <c r="E134" i="17"/>
  <c r="J132" i="17"/>
  <c r="P132" i="17" s="1"/>
  <c r="E132" i="17"/>
  <c r="J131" i="17"/>
  <c r="P131" i="17" s="1"/>
  <c r="E131" i="17"/>
  <c r="J130" i="17"/>
  <c r="P130" i="17" s="1"/>
  <c r="E130" i="17"/>
  <c r="J129" i="17"/>
  <c r="E129" i="17"/>
  <c r="J128" i="17"/>
  <c r="P128" i="17" s="1"/>
  <c r="E128" i="17"/>
  <c r="J127" i="17"/>
  <c r="P127" i="17" s="1"/>
  <c r="E127" i="17"/>
  <c r="J126" i="17"/>
  <c r="P126" i="17" s="1"/>
  <c r="E126" i="17"/>
  <c r="J125" i="17"/>
  <c r="E125" i="17"/>
  <c r="J121" i="17"/>
  <c r="P121" i="17" s="1"/>
  <c r="E121" i="17"/>
  <c r="J120" i="17"/>
  <c r="P120" i="17" s="1"/>
  <c r="E120" i="17"/>
  <c r="J119" i="17"/>
  <c r="E119" i="17"/>
  <c r="J118" i="17"/>
  <c r="E118" i="17"/>
  <c r="J117" i="17"/>
  <c r="E117" i="17"/>
  <c r="J116" i="17"/>
  <c r="E116" i="17"/>
  <c r="J115" i="17"/>
  <c r="P115" i="17" s="1"/>
  <c r="E115" i="17"/>
  <c r="J114" i="17"/>
  <c r="P114" i="17" s="1"/>
  <c r="E114" i="17"/>
  <c r="J113" i="17"/>
  <c r="E113" i="17"/>
  <c r="G112" i="17"/>
  <c r="M112" i="17" s="1"/>
  <c r="E112" i="17"/>
  <c r="J109" i="17"/>
  <c r="P109" i="17" s="1"/>
  <c r="E109" i="17"/>
  <c r="J108" i="17"/>
  <c r="E108" i="17"/>
  <c r="J107" i="17"/>
  <c r="P107" i="17" s="1"/>
  <c r="E107" i="17"/>
  <c r="J106" i="17"/>
  <c r="P106" i="17" s="1"/>
  <c r="E106" i="17"/>
  <c r="J105" i="17"/>
  <c r="P105" i="17" s="1"/>
  <c r="E105" i="17"/>
  <c r="J104" i="17"/>
  <c r="E104" i="17"/>
  <c r="J103" i="17"/>
  <c r="E103" i="17"/>
  <c r="J102" i="17"/>
  <c r="P102" i="17" s="1"/>
  <c r="J101" i="17"/>
  <c r="P101" i="17" s="1"/>
  <c r="E101" i="17"/>
  <c r="J100" i="17"/>
  <c r="E100" i="17"/>
  <c r="J99" i="17"/>
  <c r="E99" i="17"/>
  <c r="J98" i="17"/>
  <c r="P98" i="17" s="1"/>
  <c r="E98" i="17"/>
  <c r="J97" i="17"/>
  <c r="P97" i="17" s="1"/>
  <c r="E97" i="17"/>
  <c r="J96" i="17"/>
  <c r="P96" i="17" s="1"/>
  <c r="E96" i="17"/>
  <c r="G95" i="17"/>
  <c r="M95" i="17" s="1"/>
  <c r="E95" i="17"/>
  <c r="J94" i="17"/>
  <c r="E94" i="17"/>
  <c r="J93" i="17"/>
  <c r="P93" i="17" s="1"/>
  <c r="E93" i="17"/>
  <c r="J92" i="17"/>
  <c r="P92" i="17" s="1"/>
  <c r="E92" i="17"/>
  <c r="J91" i="17"/>
  <c r="P91" i="17" s="1"/>
  <c r="E91" i="17"/>
  <c r="J90" i="17"/>
  <c r="E90" i="17"/>
  <c r="E89" i="17"/>
  <c r="J88" i="17"/>
  <c r="P88" i="17" s="1"/>
  <c r="E88" i="17"/>
  <c r="J87" i="17"/>
  <c r="E87" i="17"/>
  <c r="J86" i="17"/>
  <c r="P86" i="17" s="1"/>
  <c r="E86" i="17"/>
  <c r="J85" i="17"/>
  <c r="P85" i="17" s="1"/>
  <c r="E85" i="17"/>
  <c r="J84" i="17"/>
  <c r="P84" i="17" s="1"/>
  <c r="E84" i="17"/>
  <c r="J83" i="17"/>
  <c r="P83" i="17" s="1"/>
  <c r="E83" i="17"/>
  <c r="J81" i="17"/>
  <c r="P81" i="17" s="1"/>
  <c r="E81" i="17"/>
  <c r="J79" i="17"/>
  <c r="E79" i="17"/>
  <c r="J78" i="17"/>
  <c r="P78" i="17" s="1"/>
  <c r="E78" i="17"/>
  <c r="E77" i="17"/>
  <c r="G76" i="17"/>
  <c r="M76" i="17" s="1"/>
  <c r="E76" i="17"/>
  <c r="J75" i="17"/>
  <c r="E75" i="17"/>
  <c r="J74" i="17"/>
  <c r="P74" i="17" s="1"/>
  <c r="E74" i="17"/>
  <c r="J73" i="17"/>
  <c r="P73" i="17" s="1"/>
  <c r="E73" i="17"/>
  <c r="J72" i="17"/>
  <c r="P72" i="17" s="1"/>
  <c r="E72" i="17"/>
  <c r="J71" i="17"/>
  <c r="P71" i="17" s="1"/>
  <c r="E71" i="17"/>
  <c r="J70" i="17"/>
  <c r="P70" i="17" s="1"/>
  <c r="E70" i="17"/>
  <c r="J69" i="17"/>
  <c r="P69" i="17" s="1"/>
  <c r="E69" i="17"/>
  <c r="J65" i="17"/>
  <c r="P65" i="17" s="1"/>
  <c r="E65" i="17"/>
  <c r="J64" i="17"/>
  <c r="P64" i="17" s="1"/>
  <c r="E64" i="17"/>
  <c r="J63" i="17"/>
  <c r="P63" i="17" s="1"/>
  <c r="E63" i="17"/>
  <c r="J62" i="17"/>
  <c r="E62" i="17"/>
  <c r="J61" i="17"/>
  <c r="P61" i="17" s="1"/>
  <c r="E61" i="17"/>
  <c r="J60" i="17"/>
  <c r="P60" i="17" s="1"/>
  <c r="E60" i="17"/>
  <c r="J59" i="17"/>
  <c r="E59" i="17"/>
  <c r="J58" i="17"/>
  <c r="E58" i="17"/>
  <c r="G57" i="17"/>
  <c r="M57" i="17" s="1"/>
  <c r="E57" i="17"/>
  <c r="J53" i="17"/>
  <c r="E53" i="17"/>
  <c r="J52" i="17"/>
  <c r="P52" i="17" s="1"/>
  <c r="E52" i="17"/>
  <c r="J51" i="17"/>
  <c r="E51" i="17"/>
  <c r="J50" i="17"/>
  <c r="P50" i="17" s="1"/>
  <c r="E50" i="17"/>
  <c r="J49" i="17"/>
  <c r="P49" i="17" s="1"/>
  <c r="E49" i="17"/>
  <c r="J48" i="17"/>
  <c r="P48" i="17" s="1"/>
  <c r="E48" i="17"/>
  <c r="J47" i="17"/>
  <c r="E47" i="17"/>
  <c r="J46" i="17"/>
  <c r="P46" i="17" s="1"/>
  <c r="E46" i="17"/>
  <c r="J44" i="17"/>
  <c r="P44" i="17" s="1"/>
  <c r="E44" i="17"/>
  <c r="J43" i="17"/>
  <c r="P43" i="17" s="1"/>
  <c r="E43" i="17"/>
  <c r="G42" i="17"/>
  <c r="M42" i="17" s="1"/>
  <c r="E42" i="17"/>
  <c r="J41" i="17"/>
  <c r="E41" i="17"/>
  <c r="J40" i="17"/>
  <c r="P40" i="17" s="1"/>
  <c r="E40" i="17"/>
  <c r="J39" i="17"/>
  <c r="P39" i="17" s="1"/>
  <c r="E39" i="17"/>
  <c r="J35" i="17"/>
  <c r="P35" i="17" s="1"/>
  <c r="E35" i="17"/>
  <c r="J34" i="17"/>
  <c r="P34" i="17" s="1"/>
  <c r="E34" i="17"/>
  <c r="J33" i="17"/>
  <c r="P33" i="17" s="1"/>
  <c r="E33" i="17"/>
  <c r="J32" i="17"/>
  <c r="P32" i="17" s="1"/>
  <c r="E32" i="17"/>
  <c r="J31" i="17"/>
  <c r="P31" i="17" s="1"/>
  <c r="E31" i="17"/>
  <c r="J30" i="17"/>
  <c r="P30" i="17" s="1"/>
  <c r="E30" i="17"/>
  <c r="G28" i="17"/>
  <c r="M28" i="17" s="1"/>
  <c r="E28" i="17"/>
  <c r="J27" i="17"/>
  <c r="P27" i="17" s="1"/>
  <c r="E27" i="17"/>
  <c r="J26" i="17"/>
  <c r="E26" i="17"/>
  <c r="J25" i="17"/>
  <c r="P25" i="17" s="1"/>
  <c r="E25" i="17"/>
  <c r="J24" i="17"/>
  <c r="P24" i="17" s="1"/>
  <c r="E24" i="17"/>
  <c r="J23" i="17"/>
  <c r="P23" i="17" s="1"/>
  <c r="E23" i="17"/>
  <c r="J22" i="17"/>
  <c r="E22" i="17"/>
  <c r="J21" i="17"/>
  <c r="P21" i="17" s="1"/>
  <c r="E21" i="17"/>
  <c r="G20" i="17"/>
  <c r="M20" i="17" s="1"/>
  <c r="E20" i="17"/>
  <c r="J19" i="17"/>
  <c r="P19" i="17" s="1"/>
  <c r="E19" i="17"/>
  <c r="J18" i="17"/>
  <c r="P18" i="17" s="1"/>
  <c r="E18" i="17"/>
  <c r="J17" i="17"/>
  <c r="P17" i="17" s="1"/>
  <c r="E17" i="17"/>
  <c r="J14" i="17"/>
  <c r="P14" i="17" s="1"/>
  <c r="E14" i="17"/>
  <c r="J12" i="17"/>
  <c r="P12" i="17" s="1"/>
  <c r="E12" i="17"/>
  <c r="J11" i="17"/>
  <c r="P11" i="17" s="1"/>
  <c r="G11" i="17"/>
  <c r="M11" i="17" s="1"/>
  <c r="E11" i="17"/>
  <c r="J10" i="17"/>
  <c r="P10" i="17" s="1"/>
  <c r="G10" i="17"/>
  <c r="M10" i="17" s="1"/>
  <c r="E10" i="17"/>
  <c r="K8" i="17"/>
  <c r="G8" i="17"/>
  <c r="M8" i="17" s="1"/>
  <c r="E8" i="17"/>
  <c r="E150" i="17" s="1"/>
  <c r="J98" i="12"/>
  <c r="P98" i="12" s="1"/>
  <c r="K98" i="12"/>
  <c r="J99" i="12"/>
  <c r="P99" i="12" s="1"/>
  <c r="K99" i="12"/>
  <c r="E98" i="12"/>
  <c r="K79" i="17" l="1"/>
  <c r="P79" i="17"/>
  <c r="K116" i="17"/>
  <c r="P116" i="17"/>
  <c r="K137" i="17"/>
  <c r="P137" i="17"/>
  <c r="K26" i="17"/>
  <c r="P26" i="17"/>
  <c r="K47" i="17"/>
  <c r="P47" i="17"/>
  <c r="K51" i="17"/>
  <c r="P51" i="17"/>
  <c r="K58" i="17"/>
  <c r="P58" i="17"/>
  <c r="K62" i="17"/>
  <c r="P62" i="17"/>
  <c r="K75" i="17"/>
  <c r="P75" i="17"/>
  <c r="K90" i="17"/>
  <c r="P90" i="17"/>
  <c r="K94" i="17"/>
  <c r="P94" i="17"/>
  <c r="K103" i="17"/>
  <c r="P103" i="17"/>
  <c r="K113" i="17"/>
  <c r="P113" i="17"/>
  <c r="K117" i="17"/>
  <c r="P117" i="17"/>
  <c r="K125" i="17"/>
  <c r="P125" i="17"/>
  <c r="K129" i="17"/>
  <c r="P129" i="17"/>
  <c r="K59" i="17"/>
  <c r="P59" i="17"/>
  <c r="K87" i="17"/>
  <c r="P87" i="17"/>
  <c r="K108" i="17"/>
  <c r="P108" i="17"/>
  <c r="K53" i="17"/>
  <c r="P53" i="17"/>
  <c r="K100" i="17"/>
  <c r="P100" i="17"/>
  <c r="K99" i="17"/>
  <c r="P99" i="17"/>
  <c r="K104" i="17"/>
  <c r="P104" i="17"/>
  <c r="K118" i="17"/>
  <c r="P118" i="17"/>
  <c r="K119" i="17"/>
  <c r="P119" i="17"/>
  <c r="K22" i="17"/>
  <c r="P22" i="17"/>
  <c r="K41" i="17"/>
  <c r="P41" i="17"/>
  <c r="G12" i="17"/>
  <c r="M12" i="17" s="1"/>
  <c r="K150" i="17"/>
  <c r="E149" i="17"/>
  <c r="K149" i="17" l="1"/>
  <c r="K151" i="17" s="1"/>
  <c r="E153" i="17"/>
  <c r="E151" i="17"/>
  <c r="G14" i="17"/>
  <c r="M14" i="17" s="1"/>
  <c r="G41" i="12"/>
  <c r="M41" i="12" s="1"/>
  <c r="G54" i="12"/>
  <c r="M54" i="12" s="1"/>
  <c r="G73" i="12"/>
  <c r="M73" i="12" s="1"/>
  <c r="G92" i="12"/>
  <c r="M92" i="12" s="1"/>
  <c r="G109" i="12"/>
  <c r="M109" i="12" s="1"/>
  <c r="G132" i="12"/>
  <c r="M132" i="12" s="1"/>
  <c r="G138" i="12"/>
  <c r="M138" i="12" s="1"/>
  <c r="G142" i="12"/>
  <c r="M142" i="12" s="1"/>
  <c r="G11" i="12"/>
  <c r="M11" i="12" s="1"/>
  <c r="G20" i="12"/>
  <c r="M20" i="12" s="1"/>
  <c r="G28" i="12"/>
  <c r="M28" i="12" s="1"/>
  <c r="K145" i="12"/>
  <c r="K144" i="12"/>
  <c r="K143" i="12"/>
  <c r="K142" i="12"/>
  <c r="K141" i="12"/>
  <c r="K139" i="12"/>
  <c r="K138" i="12"/>
  <c r="K137" i="12"/>
  <c r="K136" i="12"/>
  <c r="K135" i="12"/>
  <c r="K134" i="12"/>
  <c r="K133" i="12"/>
  <c r="K132" i="12"/>
  <c r="K131" i="12"/>
  <c r="K129" i="12"/>
  <c r="K128" i="12"/>
  <c r="K127" i="12"/>
  <c r="K126" i="12"/>
  <c r="K125" i="12"/>
  <c r="K124" i="12"/>
  <c r="K123" i="12"/>
  <c r="K122" i="12"/>
  <c r="K121" i="12"/>
  <c r="K120" i="12"/>
  <c r="K118" i="12"/>
  <c r="K117" i="12"/>
  <c r="K116" i="12"/>
  <c r="K115" i="12"/>
  <c r="K114" i="12"/>
  <c r="K113" i="12"/>
  <c r="K112" i="12"/>
  <c r="K111" i="12"/>
  <c r="K110" i="12"/>
  <c r="K109" i="12"/>
  <c r="K106" i="12"/>
  <c r="K105" i="12"/>
  <c r="K104" i="12"/>
  <c r="K103" i="12"/>
  <c r="K102" i="12"/>
  <c r="K101" i="12"/>
  <c r="K100" i="12"/>
  <c r="K97" i="12"/>
  <c r="K95" i="12"/>
  <c r="K94" i="12"/>
  <c r="K92" i="12"/>
  <c r="K91" i="12"/>
  <c r="K90" i="12"/>
  <c r="K89" i="12"/>
  <c r="K88" i="12"/>
  <c r="K87" i="12"/>
  <c r="K86" i="12"/>
  <c r="K85" i="12"/>
  <c r="K84" i="12"/>
  <c r="K83" i="12"/>
  <c r="K82" i="12"/>
  <c r="K81" i="12"/>
  <c r="K80" i="12"/>
  <c r="K79" i="12"/>
  <c r="K78" i="12"/>
  <c r="K77" i="12"/>
  <c r="K76" i="12"/>
  <c r="K75" i="12"/>
  <c r="K74" i="12"/>
  <c r="K73" i="12"/>
  <c r="K71" i="12"/>
  <c r="K70" i="12"/>
  <c r="K69" i="12"/>
  <c r="K68" i="12"/>
  <c r="K62" i="12"/>
  <c r="K61" i="12"/>
  <c r="K60" i="12"/>
  <c r="K59" i="12"/>
  <c r="K58" i="12"/>
  <c r="K57" i="12"/>
  <c r="K56" i="12"/>
  <c r="K55" i="12"/>
  <c r="K54" i="12"/>
  <c r="K53" i="12"/>
  <c r="K52" i="12"/>
  <c r="K51" i="12"/>
  <c r="K50" i="12"/>
  <c r="K49" i="12"/>
  <c r="K48" i="12"/>
  <c r="K47" i="12"/>
  <c r="K46" i="12"/>
  <c r="K45" i="12"/>
  <c r="K43" i="12"/>
  <c r="K42" i="12"/>
  <c r="K41" i="12"/>
  <c r="K40" i="12"/>
  <c r="K35" i="12"/>
  <c r="K34" i="12"/>
  <c r="K33" i="12"/>
  <c r="K32" i="12"/>
  <c r="K31" i="12"/>
  <c r="K30" i="12"/>
  <c r="K28" i="12"/>
  <c r="K27" i="12"/>
  <c r="K26" i="12"/>
  <c r="K23" i="12"/>
  <c r="K20" i="12"/>
  <c r="K18" i="12"/>
  <c r="K17" i="12"/>
  <c r="K15" i="12"/>
  <c r="K14" i="12"/>
  <c r="K13" i="12"/>
  <c r="K12" i="12"/>
  <c r="K11" i="12"/>
  <c r="K10" i="12"/>
  <c r="K9" i="12"/>
  <c r="E145" i="12"/>
  <c r="E144" i="12"/>
  <c r="E143" i="12"/>
  <c r="E142" i="12"/>
  <c r="E141" i="12"/>
  <c r="E139" i="12"/>
  <c r="E138" i="12"/>
  <c r="E137" i="12"/>
  <c r="E136" i="12"/>
  <c r="E135" i="12"/>
  <c r="E134" i="12"/>
  <c r="E133" i="12"/>
  <c r="E132" i="12"/>
  <c r="E131" i="12"/>
  <c r="E129" i="12"/>
  <c r="E128" i="12"/>
  <c r="E127" i="12"/>
  <c r="E126" i="12"/>
  <c r="E125" i="12"/>
  <c r="E124" i="12"/>
  <c r="E123" i="12"/>
  <c r="E122" i="12"/>
  <c r="E121" i="12"/>
  <c r="E120" i="12"/>
  <c r="E118" i="12"/>
  <c r="E117" i="12"/>
  <c r="E116" i="12"/>
  <c r="E115" i="12"/>
  <c r="E114" i="12"/>
  <c r="E113" i="12"/>
  <c r="E112" i="12"/>
  <c r="E111" i="12"/>
  <c r="E110" i="12"/>
  <c r="E109" i="12"/>
  <c r="E106" i="12"/>
  <c r="E105" i="12"/>
  <c r="E104" i="12"/>
  <c r="E103" i="12"/>
  <c r="E102" i="12"/>
  <c r="E101" i="12"/>
  <c r="E100" i="12"/>
  <c r="E97" i="12"/>
  <c r="E95" i="12"/>
  <c r="E94" i="12"/>
  <c r="E92" i="12"/>
  <c r="E91" i="12"/>
  <c r="E90" i="12"/>
  <c r="E89" i="12"/>
  <c r="E88" i="12"/>
  <c r="E87" i="12"/>
  <c r="E86" i="12"/>
  <c r="E85" i="12"/>
  <c r="E84" i="12"/>
  <c r="E83" i="12"/>
  <c r="E82" i="12"/>
  <c r="E81" i="12"/>
  <c r="E80" i="12"/>
  <c r="E79" i="12"/>
  <c r="E78" i="12"/>
  <c r="E77" i="12"/>
  <c r="E76" i="12"/>
  <c r="E75" i="12"/>
  <c r="E74" i="12"/>
  <c r="E73" i="12"/>
  <c r="E71" i="12"/>
  <c r="E70" i="12"/>
  <c r="E69" i="12"/>
  <c r="E68" i="12"/>
  <c r="E62" i="12"/>
  <c r="E61" i="12"/>
  <c r="E60" i="12"/>
  <c r="E59" i="12"/>
  <c r="E58" i="12"/>
  <c r="E57" i="12"/>
  <c r="E56" i="12"/>
  <c r="E55" i="12"/>
  <c r="E54" i="12"/>
  <c r="E53" i="12"/>
  <c r="E52" i="12"/>
  <c r="E51" i="12"/>
  <c r="E50" i="12"/>
  <c r="E49" i="12"/>
  <c r="E48" i="12"/>
  <c r="E47" i="12"/>
  <c r="E46" i="12"/>
  <c r="E45" i="12"/>
  <c r="E43" i="12"/>
  <c r="E42" i="12"/>
  <c r="E41" i="12"/>
  <c r="E40" i="12"/>
  <c r="E35" i="12"/>
  <c r="E34" i="12"/>
  <c r="E33" i="12"/>
  <c r="E32" i="12"/>
  <c r="E31" i="12"/>
  <c r="E30" i="12"/>
  <c r="E28" i="12"/>
  <c r="E27" i="12"/>
  <c r="E26" i="12"/>
  <c r="E23" i="12"/>
  <c r="E20" i="12"/>
  <c r="E18" i="12"/>
  <c r="E17" i="12"/>
  <c r="E15" i="12"/>
  <c r="E14" i="12"/>
  <c r="E13" i="12"/>
  <c r="E12" i="12"/>
  <c r="E11" i="12"/>
  <c r="E10" i="12"/>
  <c r="K153" i="17" l="1"/>
  <c r="J118" i="12"/>
  <c r="P118" i="12" s="1"/>
  <c r="J57" i="12"/>
  <c r="P57" i="12" s="1"/>
  <c r="J82" i="12"/>
  <c r="P82" i="12" s="1"/>
  <c r="J81" i="12"/>
  <c r="P81" i="12" s="1"/>
  <c r="J79" i="12"/>
  <c r="P79" i="12" s="1"/>
  <c r="J13" i="12"/>
  <c r="P13" i="12" s="1"/>
  <c r="G17" i="17" l="1"/>
  <c r="M17" i="17" s="1"/>
  <c r="G18" i="17" l="1"/>
  <c r="M18" i="17" s="1"/>
  <c r="J27" i="12"/>
  <c r="P27" i="12" s="1"/>
  <c r="E9" i="12"/>
  <c r="J141" i="12"/>
  <c r="P141" i="12" s="1"/>
  <c r="J139" i="12"/>
  <c r="P139" i="12" s="1"/>
  <c r="J137" i="12"/>
  <c r="P137" i="12" s="1"/>
  <c r="J136" i="12"/>
  <c r="P136" i="12" s="1"/>
  <c r="J135" i="12"/>
  <c r="P135" i="12" s="1"/>
  <c r="J134" i="12"/>
  <c r="P134" i="12" s="1"/>
  <c r="J133" i="12"/>
  <c r="P133" i="12" s="1"/>
  <c r="J131" i="12"/>
  <c r="P131" i="12" s="1"/>
  <c r="J129" i="12"/>
  <c r="P129" i="12" s="1"/>
  <c r="J128" i="12"/>
  <c r="P128" i="12" s="1"/>
  <c r="J127" i="12"/>
  <c r="P127" i="12" s="1"/>
  <c r="J126" i="12"/>
  <c r="P126" i="12" s="1"/>
  <c r="J125" i="12"/>
  <c r="P125" i="12" s="1"/>
  <c r="J124" i="12"/>
  <c r="P124" i="12" s="1"/>
  <c r="J123" i="12"/>
  <c r="P123" i="12" s="1"/>
  <c r="J122" i="12"/>
  <c r="P122" i="12" s="1"/>
  <c r="J121" i="12"/>
  <c r="P121" i="12" s="1"/>
  <c r="J120" i="12"/>
  <c r="P120" i="12" s="1"/>
  <c r="J117" i="12"/>
  <c r="P117" i="12" s="1"/>
  <c r="J116" i="12"/>
  <c r="P116" i="12" s="1"/>
  <c r="J115" i="12"/>
  <c r="P115" i="12" s="1"/>
  <c r="J114" i="12"/>
  <c r="P114" i="12" s="1"/>
  <c r="J113" i="12"/>
  <c r="P113" i="12" s="1"/>
  <c r="J112" i="12"/>
  <c r="P112" i="12" s="1"/>
  <c r="J111" i="12"/>
  <c r="P111" i="12" s="1"/>
  <c r="J110" i="12"/>
  <c r="P110" i="12" s="1"/>
  <c r="J106" i="12"/>
  <c r="P106" i="12" s="1"/>
  <c r="J105" i="12"/>
  <c r="P105" i="12" s="1"/>
  <c r="J104" i="12"/>
  <c r="P104" i="12" s="1"/>
  <c r="J103" i="12"/>
  <c r="P103" i="12" s="1"/>
  <c r="J102" i="12"/>
  <c r="P102" i="12" s="1"/>
  <c r="J101" i="12"/>
  <c r="P101" i="12" s="1"/>
  <c r="J100" i="12"/>
  <c r="P100" i="12" s="1"/>
  <c r="J97" i="12"/>
  <c r="P97" i="12" s="1"/>
  <c r="J95" i="12"/>
  <c r="P95" i="12" s="1"/>
  <c r="J94" i="12"/>
  <c r="P94" i="12" s="1"/>
  <c r="J77" i="12"/>
  <c r="P77" i="12" s="1"/>
  <c r="J78" i="12"/>
  <c r="P78" i="12" s="1"/>
  <c r="J91" i="12"/>
  <c r="P91" i="12" s="1"/>
  <c r="J90" i="12"/>
  <c r="P90" i="12" s="1"/>
  <c r="J80" i="12"/>
  <c r="P80" i="12" s="1"/>
  <c r="J89" i="12"/>
  <c r="P89" i="12" s="1"/>
  <c r="J88" i="12"/>
  <c r="P88" i="12" s="1"/>
  <c r="J87" i="12"/>
  <c r="P87" i="12" s="1"/>
  <c r="J86" i="12"/>
  <c r="P86" i="12" s="1"/>
  <c r="J85" i="12"/>
  <c r="P85" i="12" s="1"/>
  <c r="J84" i="12"/>
  <c r="P84" i="12" s="1"/>
  <c r="J83" i="12"/>
  <c r="P83" i="12" s="1"/>
  <c r="J76" i="12"/>
  <c r="P76" i="12" s="1"/>
  <c r="J75" i="12"/>
  <c r="P75" i="12" s="1"/>
  <c r="J74" i="12"/>
  <c r="P74" i="12" s="1"/>
  <c r="J71" i="12"/>
  <c r="P71" i="12" s="1"/>
  <c r="J70" i="12"/>
  <c r="P70" i="12" s="1"/>
  <c r="J69" i="12"/>
  <c r="P69" i="12" s="1"/>
  <c r="J68" i="12"/>
  <c r="P68" i="12" s="1"/>
  <c r="J62" i="12"/>
  <c r="P62" i="12" s="1"/>
  <c r="J61" i="12"/>
  <c r="P61" i="12" s="1"/>
  <c r="J60" i="12"/>
  <c r="P60" i="12" s="1"/>
  <c r="J59" i="12"/>
  <c r="P59" i="12" s="1"/>
  <c r="J58" i="12"/>
  <c r="P58" i="12" s="1"/>
  <c r="J56" i="12"/>
  <c r="P56" i="12" s="1"/>
  <c r="J55" i="12"/>
  <c r="P55" i="12" s="1"/>
  <c r="J53" i="12"/>
  <c r="P53" i="12" s="1"/>
  <c r="J52" i="12"/>
  <c r="P52" i="12" s="1"/>
  <c r="J51" i="12"/>
  <c r="P51" i="12" s="1"/>
  <c r="J50" i="12"/>
  <c r="P50" i="12" s="1"/>
  <c r="J49" i="12"/>
  <c r="P49" i="12" s="1"/>
  <c r="J48" i="12"/>
  <c r="P48" i="12" s="1"/>
  <c r="J47" i="12"/>
  <c r="P47" i="12" s="1"/>
  <c r="J46" i="12"/>
  <c r="P46" i="12" s="1"/>
  <c r="J45" i="12"/>
  <c r="P45" i="12" s="1"/>
  <c r="J43" i="12"/>
  <c r="P43" i="12" s="1"/>
  <c r="J42" i="12"/>
  <c r="P42" i="12" s="1"/>
  <c r="J40" i="12"/>
  <c r="P40" i="12" s="1"/>
  <c r="J35" i="12"/>
  <c r="P35" i="12" s="1"/>
  <c r="J34" i="12"/>
  <c r="P34" i="12" s="1"/>
  <c r="J33" i="12"/>
  <c r="P33" i="12" s="1"/>
  <c r="J32" i="12"/>
  <c r="P32" i="12" s="1"/>
  <c r="J31" i="12"/>
  <c r="P31" i="12" s="1"/>
  <c r="J30" i="12"/>
  <c r="P30" i="12" s="1"/>
  <c r="J26" i="12"/>
  <c r="P26" i="12" s="1"/>
  <c r="J23" i="12"/>
  <c r="P23" i="12" s="1"/>
  <c r="J17" i="12"/>
  <c r="P17" i="12" s="1"/>
  <c r="J15" i="12"/>
  <c r="P15" i="12" s="1"/>
  <c r="J14" i="12"/>
  <c r="P14" i="12" s="1"/>
  <c r="J12" i="12"/>
  <c r="P12" i="12" s="1"/>
  <c r="J11" i="12"/>
  <c r="P11" i="12" s="1"/>
  <c r="J18" i="12"/>
  <c r="P18" i="12" s="1"/>
  <c r="G19" i="17" l="1"/>
  <c r="M19" i="17" s="1"/>
  <c r="A21" i="17"/>
  <c r="A22" i="17" s="1"/>
  <c r="A23" i="17" s="1"/>
  <c r="A24" i="17" s="1"/>
  <c r="A25" i="17" s="1"/>
  <c r="A26" i="17" s="1"/>
  <c r="A27" i="17" s="1"/>
  <c r="A31" i="17" l="1"/>
  <c r="A32" i="17" s="1"/>
  <c r="A33" i="17" s="1"/>
  <c r="A34" i="17" s="1"/>
  <c r="A35" i="17" s="1"/>
  <c r="A36" i="17" s="1"/>
  <c r="G21" i="17"/>
  <c r="M21" i="17" s="1"/>
  <c r="A37" i="17" l="1"/>
  <c r="G36" i="17"/>
  <c r="M36" i="17" s="1"/>
  <c r="G22" i="17"/>
  <c r="M22" i="17" s="1"/>
  <c r="G37" i="17" l="1"/>
  <c r="M37" i="17" s="1"/>
  <c r="A38" i="17"/>
  <c r="G38" i="17" s="1"/>
  <c r="M38" i="17" s="1"/>
  <c r="G23" i="17"/>
  <c r="M23" i="17" s="1"/>
  <c r="A39" i="17" l="1"/>
  <c r="A40" i="17" s="1"/>
  <c r="A41" i="17" s="1"/>
  <c r="A43" i="17" s="1"/>
  <c r="A44" i="17" s="1"/>
  <c r="A45" i="17" s="1"/>
  <c r="A46" i="17" s="1"/>
  <c r="A47" i="17" s="1"/>
  <c r="A48" i="17" s="1"/>
  <c r="A49" i="17" s="1"/>
  <c r="A50" i="17" s="1"/>
  <c r="A51" i="17" s="1"/>
  <c r="A52" i="17" s="1"/>
  <c r="A53" i="17" s="1"/>
  <c r="A54" i="17" s="1"/>
  <c r="A55" i="17" s="1"/>
  <c r="A56" i="17" s="1"/>
  <c r="G24" i="17"/>
  <c r="M24" i="17" s="1"/>
  <c r="G25" i="17" l="1"/>
  <c r="M25" i="17" s="1"/>
  <c r="G10" i="12"/>
  <c r="M10" i="12" s="1"/>
  <c r="G8" i="12"/>
  <c r="M8" i="12" s="1"/>
  <c r="A12" i="12"/>
  <c r="G12" i="12" s="1"/>
  <c r="M12" i="12" s="1"/>
  <c r="A13" i="12" l="1"/>
  <c r="G13" i="12" s="1"/>
  <c r="M13" i="12" s="1"/>
  <c r="G26" i="17" l="1"/>
  <c r="M26" i="17" s="1"/>
  <c r="A14" i="12"/>
  <c r="G14" i="12" s="1"/>
  <c r="M14" i="12" s="1"/>
  <c r="J142" i="12"/>
  <c r="P142" i="12" s="1"/>
  <c r="G27" i="17" l="1"/>
  <c r="M27" i="17" s="1"/>
  <c r="A15" i="12"/>
  <c r="G15" i="12" l="1"/>
  <c r="M15" i="12" s="1"/>
  <c r="A16" i="12"/>
  <c r="G16" i="12" s="1"/>
  <c r="M16" i="12" s="1"/>
  <c r="A17" i="12"/>
  <c r="G17" i="12" s="1"/>
  <c r="M17" i="12" s="1"/>
  <c r="K8" i="12"/>
  <c r="K147" i="12" s="1"/>
  <c r="G30" i="17" l="1"/>
  <c r="M30" i="17" s="1"/>
  <c r="A18" i="12"/>
  <c r="K146" i="12"/>
  <c r="E8" i="12"/>
  <c r="A21" i="12" l="1"/>
  <c r="G21" i="12" s="1"/>
  <c r="M21" i="12" s="1"/>
  <c r="A19" i="12"/>
  <c r="G19" i="12" s="1"/>
  <c r="M19" i="12" s="1"/>
  <c r="G31" i="17"/>
  <c r="M31" i="17" s="1"/>
  <c r="G18" i="12"/>
  <c r="M18" i="12" s="1"/>
  <c r="E146" i="12"/>
  <c r="E147" i="12"/>
  <c r="K150" i="12"/>
  <c r="K148" i="12"/>
  <c r="A22" i="12" l="1"/>
  <c r="G22" i="12" s="1"/>
  <c r="M22" i="12" s="1"/>
  <c r="E150" i="12"/>
  <c r="E148" i="12"/>
  <c r="G32" i="17" l="1"/>
  <c r="M32" i="17" s="1"/>
  <c r="A23" i="12"/>
  <c r="G23" i="12" l="1"/>
  <c r="M23" i="12" s="1"/>
  <c r="A24" i="12"/>
  <c r="A25" i="12" s="1"/>
  <c r="A26" i="12" s="1"/>
  <c r="A27" i="12" s="1"/>
  <c r="G33" i="17"/>
  <c r="M33" i="17" s="1"/>
  <c r="E94" i="6"/>
  <c r="K92" i="6"/>
  <c r="J92" i="6"/>
  <c r="E92" i="6"/>
  <c r="K91" i="6"/>
  <c r="J91" i="6"/>
  <c r="E91" i="6"/>
  <c r="K90" i="6"/>
  <c r="J90" i="6"/>
  <c r="E90" i="6"/>
  <c r="K89" i="6"/>
  <c r="J89" i="6"/>
  <c r="E89" i="6"/>
  <c r="K88" i="6"/>
  <c r="J88" i="6"/>
  <c r="E88" i="6"/>
  <c r="K87" i="6"/>
  <c r="J87" i="6"/>
  <c r="E87" i="6"/>
  <c r="K86" i="6"/>
  <c r="J86" i="6"/>
  <c r="E86" i="6"/>
  <c r="K85" i="6"/>
  <c r="J85" i="6"/>
  <c r="E85" i="6"/>
  <c r="K84" i="6"/>
  <c r="J84" i="6"/>
  <c r="E84" i="6"/>
  <c r="K83" i="6"/>
  <c r="J83" i="6"/>
  <c r="E83" i="6"/>
  <c r="K82" i="6"/>
  <c r="J82" i="6"/>
  <c r="E82" i="6"/>
  <c r="K81" i="6"/>
  <c r="J81" i="6"/>
  <c r="E81" i="6"/>
  <c r="K80" i="6"/>
  <c r="J80" i="6"/>
  <c r="E80" i="6"/>
  <c r="K79" i="6"/>
  <c r="J79" i="6"/>
  <c r="E79" i="6"/>
  <c r="K78" i="6"/>
  <c r="J78" i="6"/>
  <c r="K77" i="6"/>
  <c r="J77" i="6"/>
  <c r="E77" i="6"/>
  <c r="K76" i="6"/>
  <c r="J76" i="6"/>
  <c r="E76" i="6"/>
  <c r="K75" i="6"/>
  <c r="J75" i="6"/>
  <c r="E75" i="6"/>
  <c r="K74" i="6"/>
  <c r="J74" i="6"/>
  <c r="E74" i="6"/>
  <c r="K73" i="6"/>
  <c r="J73" i="6"/>
  <c r="E73" i="6"/>
  <c r="K72" i="6"/>
  <c r="J72" i="6"/>
  <c r="E72" i="6"/>
  <c r="K71" i="6"/>
  <c r="J71" i="6"/>
  <c r="E71" i="6"/>
  <c r="K70" i="6"/>
  <c r="J70" i="6"/>
  <c r="E70" i="6"/>
  <c r="K69" i="6"/>
  <c r="J69" i="6"/>
  <c r="E69" i="6"/>
  <c r="K68" i="6"/>
  <c r="J68" i="6"/>
  <c r="E68" i="6"/>
  <c r="K67" i="6"/>
  <c r="J67" i="6"/>
  <c r="E67" i="6"/>
  <c r="K66" i="6"/>
  <c r="J66" i="6"/>
  <c r="E66" i="6"/>
  <c r="K65" i="6"/>
  <c r="J65" i="6"/>
  <c r="E65" i="6"/>
  <c r="K64" i="6"/>
  <c r="J64" i="6"/>
  <c r="E64" i="6"/>
  <c r="K63" i="6"/>
  <c r="J63" i="6"/>
  <c r="E63" i="6"/>
  <c r="K62" i="6"/>
  <c r="J62" i="6"/>
  <c r="E62" i="6"/>
  <c r="K61" i="6"/>
  <c r="J61" i="6"/>
  <c r="E61" i="6"/>
  <c r="K60" i="6"/>
  <c r="J60" i="6"/>
  <c r="E60" i="6"/>
  <c r="K59" i="6"/>
  <c r="J59" i="6"/>
  <c r="E59" i="6"/>
  <c r="K58" i="6"/>
  <c r="J58" i="6"/>
  <c r="E58" i="6"/>
  <c r="K57" i="6"/>
  <c r="J57" i="6"/>
  <c r="E57" i="6"/>
  <c r="K56" i="6"/>
  <c r="J56" i="6"/>
  <c r="E56" i="6"/>
  <c r="K55" i="6"/>
  <c r="J55" i="6"/>
  <c r="E55" i="6"/>
  <c r="K54" i="6"/>
  <c r="J54" i="6"/>
  <c r="E54" i="6"/>
  <c r="K53" i="6"/>
  <c r="J53" i="6"/>
  <c r="E53" i="6"/>
  <c r="K52" i="6"/>
  <c r="J52" i="6"/>
  <c r="E52" i="6"/>
  <c r="K51" i="6"/>
  <c r="J51" i="6"/>
  <c r="E51" i="6"/>
  <c r="K50" i="6"/>
  <c r="J50" i="6"/>
  <c r="E50" i="6"/>
  <c r="K49" i="6"/>
  <c r="J49" i="6"/>
  <c r="E49" i="6"/>
  <c r="K48" i="6"/>
  <c r="J48" i="6"/>
  <c r="E48" i="6"/>
  <c r="K47" i="6"/>
  <c r="J47" i="6"/>
  <c r="E47" i="6"/>
  <c r="K46" i="6"/>
  <c r="J46" i="6"/>
  <c r="E46" i="6"/>
  <c r="K45" i="6"/>
  <c r="J45" i="6"/>
  <c r="E45" i="6"/>
  <c r="K44" i="6"/>
  <c r="J44" i="6"/>
  <c r="E44" i="6"/>
  <c r="K43" i="6"/>
  <c r="J43" i="6"/>
  <c r="E43" i="6"/>
  <c r="K42" i="6"/>
  <c r="J42" i="6"/>
  <c r="E42" i="6"/>
  <c r="K41" i="6"/>
  <c r="J41" i="6"/>
  <c r="E41" i="6"/>
  <c r="K40" i="6"/>
  <c r="J40" i="6"/>
  <c r="E40" i="6"/>
  <c r="K39" i="6"/>
  <c r="J39" i="6"/>
  <c r="E39" i="6"/>
  <c r="K38" i="6"/>
  <c r="J38" i="6"/>
  <c r="E38" i="6"/>
  <c r="K37" i="6"/>
  <c r="J37" i="6"/>
  <c r="E37" i="6"/>
  <c r="K36" i="6"/>
  <c r="J36" i="6"/>
  <c r="E36" i="6"/>
  <c r="K35" i="6"/>
  <c r="J35" i="6"/>
  <c r="E35" i="6"/>
  <c r="K34" i="6"/>
  <c r="J34" i="6"/>
  <c r="E34" i="6"/>
  <c r="K33" i="6"/>
  <c r="J33" i="6"/>
  <c r="E33" i="6"/>
  <c r="K32" i="6"/>
  <c r="J32" i="6"/>
  <c r="E32" i="6"/>
  <c r="K31" i="6"/>
  <c r="J31" i="6"/>
  <c r="E31" i="6"/>
  <c r="K30" i="6"/>
  <c r="J30" i="6"/>
  <c r="E30" i="6"/>
  <c r="K29" i="6"/>
  <c r="J29" i="6"/>
  <c r="E29" i="6"/>
  <c r="K28" i="6"/>
  <c r="J28" i="6"/>
  <c r="E28" i="6"/>
  <c r="K27" i="6"/>
  <c r="J27" i="6"/>
  <c r="E27" i="6"/>
  <c r="K26" i="6"/>
  <c r="J26" i="6"/>
  <c r="E26" i="6"/>
  <c r="K25" i="6"/>
  <c r="J25" i="6"/>
  <c r="E25" i="6"/>
  <c r="K24" i="6"/>
  <c r="J24" i="6"/>
  <c r="E24" i="6"/>
  <c r="K23" i="6"/>
  <c r="J23" i="6"/>
  <c r="E23" i="6"/>
  <c r="K22" i="6"/>
  <c r="J22" i="6"/>
  <c r="E22" i="6"/>
  <c r="K21" i="6"/>
  <c r="J21" i="6"/>
  <c r="E21" i="6"/>
  <c r="K20" i="6"/>
  <c r="J20" i="6"/>
  <c r="E20" i="6"/>
  <c r="K19" i="6"/>
  <c r="J19" i="6"/>
  <c r="E19" i="6"/>
  <c r="K18" i="6"/>
  <c r="J18" i="6"/>
  <c r="E18" i="6"/>
  <c r="K17" i="6"/>
  <c r="J17" i="6"/>
  <c r="E17" i="6"/>
  <c r="K16" i="6"/>
  <c r="J16" i="6"/>
  <c r="E16" i="6"/>
  <c r="K15" i="6"/>
  <c r="J15" i="6"/>
  <c r="E15" i="6"/>
  <c r="K14" i="6"/>
  <c r="J14" i="6"/>
  <c r="G14" i="6"/>
  <c r="G15" i="6" s="1"/>
  <c r="G16" i="6" s="1"/>
  <c r="G17" i="6" s="1"/>
  <c r="G18" i="6" s="1"/>
  <c r="G20" i="6" s="1"/>
  <c r="G21" i="6" s="1"/>
  <c r="G23" i="6" s="1"/>
  <c r="G24" i="6" s="1"/>
  <c r="G25" i="6" s="1"/>
  <c r="G26" i="6" s="1"/>
  <c r="G27" i="6" s="1"/>
  <c r="G28" i="6" s="1"/>
  <c r="G29" i="6" s="1"/>
  <c r="G30" i="6" s="1"/>
  <c r="G31" i="6" s="1"/>
  <c r="G32" i="6" s="1"/>
  <c r="G34" i="6" s="1"/>
  <c r="G35" i="6" s="1"/>
  <c r="G36" i="6" s="1"/>
  <c r="G37" i="6" s="1"/>
  <c r="G38" i="6" s="1"/>
  <c r="G39" i="6" s="1"/>
  <c r="G40" i="6" s="1"/>
  <c r="G41" i="6" s="1"/>
  <c r="G42" i="6" s="1"/>
  <c r="G44" i="6" s="1"/>
  <c r="G45" i="6" s="1"/>
  <c r="G46" i="6" s="1"/>
  <c r="G47" i="6" s="1"/>
  <c r="G48" i="6" s="1"/>
  <c r="G49" i="6" s="1"/>
  <c r="G50" i="6" s="1"/>
  <c r="G51" i="6" s="1"/>
  <c r="G52" i="6" s="1"/>
  <c r="G53" i="6" s="1"/>
  <c r="G54" i="6" s="1"/>
  <c r="G55" i="6" s="1"/>
  <c r="G56" i="6" s="1"/>
  <c r="G57" i="6" s="1"/>
  <c r="G58" i="6" s="1"/>
  <c r="G59" i="6" s="1"/>
  <c r="G60" i="6" s="1"/>
  <c r="G62" i="6" s="1"/>
  <c r="G63" i="6" s="1"/>
  <c r="G64" i="6" s="1"/>
  <c r="G65" i="6" s="1"/>
  <c r="G66" i="6" s="1"/>
  <c r="G67" i="6" s="1"/>
  <c r="G68" i="6" s="1"/>
  <c r="G69" i="6" s="1"/>
  <c r="G71" i="6" s="1"/>
  <c r="G72" i="6" s="1"/>
  <c r="G73" i="6" s="1"/>
  <c r="G74" i="6" s="1"/>
  <c r="G75" i="6" s="1"/>
  <c r="G76" i="6" s="1"/>
  <c r="G77" i="6" s="1"/>
  <c r="G78" i="6" s="1"/>
  <c r="G79" i="6" s="1"/>
  <c r="G80" i="6" s="1"/>
  <c r="G81" i="6" s="1"/>
  <c r="G82" i="6" s="1"/>
  <c r="G83" i="6" s="1"/>
  <c r="G85" i="6" s="1"/>
  <c r="G86" i="6" s="1"/>
  <c r="G87" i="6" s="1"/>
  <c r="G88" i="6" s="1"/>
  <c r="G90" i="6" s="1"/>
  <c r="G91" i="6" s="1"/>
  <c r="G92" i="6" s="1"/>
  <c r="E14" i="6"/>
  <c r="E93" i="6" s="1"/>
  <c r="A14" i="6"/>
  <c r="A15" i="6" s="1"/>
  <c r="A16" i="6" s="1"/>
  <c r="A17" i="6" s="1"/>
  <c r="A18" i="6" s="1"/>
  <c r="A20" i="6" s="1"/>
  <c r="A21" i="6" s="1"/>
  <c r="A23" i="6" s="1"/>
  <c r="A24" i="6" s="1"/>
  <c r="A25" i="6" s="1"/>
  <c r="A26" i="6" s="1"/>
  <c r="A27" i="6" s="1"/>
  <c r="A28" i="6" s="1"/>
  <c r="A29" i="6" s="1"/>
  <c r="A30" i="6" s="1"/>
  <c r="A31" i="6" s="1"/>
  <c r="A32" i="6" s="1"/>
  <c r="A34" i="6" s="1"/>
  <c r="A35" i="6" s="1"/>
  <c r="A36" i="6" s="1"/>
  <c r="A37" i="6" s="1"/>
  <c r="A38" i="6" s="1"/>
  <c r="A39" i="6" s="1"/>
  <c r="A40" i="6" s="1"/>
  <c r="A41" i="6" s="1"/>
  <c r="A42" i="6" s="1"/>
  <c r="A44" i="6" s="1"/>
  <c r="A45" i="6" s="1"/>
  <c r="A46" i="6" s="1"/>
  <c r="A47" i="6" s="1"/>
  <c r="A48" i="6" s="1"/>
  <c r="A49" i="6" s="1"/>
  <c r="A50" i="6" s="1"/>
  <c r="A51" i="6" s="1"/>
  <c r="A52" i="6" s="1"/>
  <c r="A53" i="6" s="1"/>
  <c r="A54" i="6" s="1"/>
  <c r="A55" i="6" s="1"/>
  <c r="A56" i="6" s="1"/>
  <c r="A57" i="6" s="1"/>
  <c r="A58" i="6" s="1"/>
  <c r="A59" i="6" s="1"/>
  <c r="A60" i="6" s="1"/>
  <c r="A62" i="6" s="1"/>
  <c r="A63" i="6" s="1"/>
  <c r="A64" i="6" s="1"/>
  <c r="A65" i="6" s="1"/>
  <c r="A66" i="6" s="1"/>
  <c r="A67" i="6" s="1"/>
  <c r="A68" i="6" s="1"/>
  <c r="A69" i="6" s="1"/>
  <c r="A71" i="6" s="1"/>
  <c r="A72" i="6" s="1"/>
  <c r="A73" i="6" s="1"/>
  <c r="A74" i="6" s="1"/>
  <c r="A75" i="6" s="1"/>
  <c r="A76" i="6" s="1"/>
  <c r="A77" i="6" s="1"/>
  <c r="A78" i="6" s="1"/>
  <c r="A79" i="6" s="1"/>
  <c r="A80" i="6" s="1"/>
  <c r="A81" i="6" s="1"/>
  <c r="A82" i="6" s="1"/>
  <c r="A83" i="6" s="1"/>
  <c r="A85" i="6" s="1"/>
  <c r="A86" i="6" s="1"/>
  <c r="A87" i="6" s="1"/>
  <c r="A88" i="6" s="1"/>
  <c r="A90" i="6" s="1"/>
  <c r="A91" i="6" s="1"/>
  <c r="A92" i="6" s="1"/>
  <c r="K13" i="6"/>
  <c r="J13" i="6"/>
  <c r="G13" i="6"/>
  <c r="E13" i="6"/>
  <c r="A13" i="6"/>
  <c r="K12" i="6"/>
  <c r="J12" i="6"/>
  <c r="E12" i="6"/>
  <c r="J11" i="6"/>
  <c r="K11" i="6" s="1"/>
  <c r="E60" i="5"/>
  <c r="E59" i="5"/>
  <c r="G24" i="12" l="1"/>
  <c r="M24" i="12" s="1"/>
  <c r="G34" i="17"/>
  <c r="M34" i="17" s="1"/>
  <c r="E94" i="7"/>
  <c r="K94" i="6"/>
  <c r="K93" i="6"/>
  <c r="E97" i="6"/>
  <c r="E95" i="6"/>
  <c r="E92" i="5"/>
  <c r="E91" i="5"/>
  <c r="E90" i="5"/>
  <c r="E89" i="5"/>
  <c r="E88" i="5"/>
  <c r="E87" i="5"/>
  <c r="E86" i="5"/>
  <c r="E85" i="5"/>
  <c r="E84" i="5"/>
  <c r="E83" i="5"/>
  <c r="E82" i="5"/>
  <c r="E81" i="5"/>
  <c r="E80" i="5"/>
  <c r="E79" i="5"/>
  <c r="E77" i="5"/>
  <c r="E76" i="5"/>
  <c r="E75" i="5"/>
  <c r="E74" i="5"/>
  <c r="E73" i="5"/>
  <c r="E72" i="5"/>
  <c r="E71" i="5"/>
  <c r="E70" i="5"/>
  <c r="E69" i="5"/>
  <c r="E68" i="5"/>
  <c r="E67" i="5"/>
  <c r="E66" i="5"/>
  <c r="E65" i="5"/>
  <c r="E64" i="5"/>
  <c r="E63" i="5"/>
  <c r="E62" i="5"/>
  <c r="E61"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A13" i="5"/>
  <c r="A14" i="5" s="1"/>
  <c r="A15" i="5" s="1"/>
  <c r="A16" i="5" s="1"/>
  <c r="A17" i="5" s="1"/>
  <c r="A18" i="5" s="1"/>
  <c r="A20" i="5" s="1"/>
  <c r="A21" i="5" s="1"/>
  <c r="A23" i="5" s="1"/>
  <c r="A24" i="5" s="1"/>
  <c r="A25" i="5" s="1"/>
  <c r="A26" i="5" s="1"/>
  <c r="A27" i="5" s="1"/>
  <c r="A28" i="5" s="1"/>
  <c r="A29" i="5" s="1"/>
  <c r="A30" i="5" s="1"/>
  <c r="A31" i="5" s="1"/>
  <c r="A32" i="5" s="1"/>
  <c r="A34" i="5" s="1"/>
  <c r="A35" i="5" s="1"/>
  <c r="A36" i="5" s="1"/>
  <c r="A37" i="5" s="1"/>
  <c r="A38" i="5" s="1"/>
  <c r="A39" i="5" s="1"/>
  <c r="A40" i="5" s="1"/>
  <c r="A41" i="5" s="1"/>
  <c r="A42" i="5" s="1"/>
  <c r="A44" i="5" s="1"/>
  <c r="A45" i="5" s="1"/>
  <c r="A46" i="5" s="1"/>
  <c r="A47" i="5" s="1"/>
  <c r="A48" i="5" s="1"/>
  <c r="A49" i="5" s="1"/>
  <c r="A50" i="5" s="1"/>
  <c r="A51" i="5" s="1"/>
  <c r="A52" i="5" s="1"/>
  <c r="A53" i="5" s="1"/>
  <c r="A54" i="5" s="1"/>
  <c r="A55" i="5" s="1"/>
  <c r="A56" i="5" s="1"/>
  <c r="A57" i="5" s="1"/>
  <c r="A58" i="5" s="1"/>
  <c r="A59" i="5" s="1"/>
  <c r="A60" i="5" s="1"/>
  <c r="A62" i="5" s="1"/>
  <c r="A63" i="5" s="1"/>
  <c r="A64" i="5" s="1"/>
  <c r="A65" i="5" s="1"/>
  <c r="A66" i="5" s="1"/>
  <c r="A67" i="5" s="1"/>
  <c r="A68" i="5" s="1"/>
  <c r="A69" i="5" s="1"/>
  <c r="A71" i="5" s="1"/>
  <c r="A72" i="5" s="1"/>
  <c r="A73" i="5" s="1"/>
  <c r="A74" i="5" s="1"/>
  <c r="A75" i="5" s="1"/>
  <c r="A76" i="5" s="1"/>
  <c r="A77" i="5" s="1"/>
  <c r="A78" i="5" s="1"/>
  <c r="A79" i="5" s="1"/>
  <c r="A80" i="5" s="1"/>
  <c r="A81" i="5" s="1"/>
  <c r="A82" i="5" s="1"/>
  <c r="A83" i="5" s="1"/>
  <c r="A85" i="5" s="1"/>
  <c r="A86" i="5" s="1"/>
  <c r="A87" i="5" s="1"/>
  <c r="A88" i="5" s="1"/>
  <c r="A90" i="5" s="1"/>
  <c r="A91" i="5" s="1"/>
  <c r="A92" i="5" s="1"/>
  <c r="E12" i="5"/>
  <c r="D94" i="3"/>
  <c r="D93" i="3"/>
  <c r="D92" i="3"/>
  <c r="D91" i="3"/>
  <c r="D90" i="3"/>
  <c r="D89" i="3"/>
  <c r="D88" i="3"/>
  <c r="D87" i="3"/>
  <c r="D86" i="3"/>
  <c r="D85" i="3"/>
  <c r="D84" i="3"/>
  <c r="D83" i="3"/>
  <c r="D82" i="3"/>
  <c r="D81" i="3"/>
  <c r="D80" i="3"/>
  <c r="D79" i="3"/>
  <c r="D78" i="3"/>
  <c r="D77" i="3"/>
  <c r="D76" i="3"/>
  <c r="D75" i="3"/>
  <c r="D74" i="3"/>
  <c r="D73" i="3"/>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A14" i="1"/>
  <c r="A15" i="1" s="1"/>
  <c r="A16" i="1" s="1"/>
  <c r="A17" i="1" s="1"/>
  <c r="A18" i="1" s="1"/>
  <c r="A20" i="1" s="1"/>
  <c r="A21" i="1" s="1"/>
  <c r="A23" i="1" s="1"/>
  <c r="A24" i="1" s="1"/>
  <c r="A25" i="1" s="1"/>
  <c r="A26" i="1" s="1"/>
  <c r="A27" i="1" s="1"/>
  <c r="A28" i="1" s="1"/>
  <c r="A29" i="1" s="1"/>
  <c r="A30" i="1" s="1"/>
  <c r="A31" i="1" s="1"/>
  <c r="A32" i="1" s="1"/>
  <c r="A33" i="1" s="1"/>
  <c r="A34" i="1" s="1"/>
  <c r="A36" i="1" s="1"/>
  <c r="A37" i="1" s="1"/>
  <c r="A38" i="1" s="1"/>
  <c r="A39" i="1" s="1"/>
  <c r="A40" i="1" s="1"/>
  <c r="A41" i="1" s="1"/>
  <c r="A42" i="1" s="1"/>
  <c r="A43" i="1" s="1"/>
  <c r="A44" i="1" s="1"/>
  <c r="A45" i="1" s="1"/>
  <c r="A46" i="1" s="1"/>
  <c r="A47" i="1" s="1"/>
  <c r="A49" i="1" s="1"/>
  <c r="A50" i="1" s="1"/>
  <c r="A51" i="1" s="1"/>
  <c r="A52" i="1" s="1"/>
  <c r="A53" i="1" s="1"/>
  <c r="A54" i="1" s="1"/>
  <c r="A55" i="1" s="1"/>
  <c r="A56" i="1" s="1"/>
  <c r="A57" i="1" s="1"/>
  <c r="A58" i="1" s="1"/>
  <c r="A59" i="1" s="1"/>
  <c r="A60" i="1" s="1"/>
  <c r="A61" i="1" s="1"/>
  <c r="A62" i="1" s="1"/>
  <c r="E13" i="1"/>
  <c r="A13" i="1"/>
  <c r="E12" i="1"/>
  <c r="E11" i="1"/>
  <c r="E96" i="1" s="1"/>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A13" i="3"/>
  <c r="A14" i="3" s="1"/>
  <c r="A15" i="3" s="1"/>
  <c r="A16" i="3" s="1"/>
  <c r="A17" i="3" s="1"/>
  <c r="A18" i="3" s="1"/>
  <c r="A20" i="3" s="1"/>
  <c r="A21" i="3" s="1"/>
  <c r="A23" i="3" s="1"/>
  <c r="A24" i="3" s="1"/>
  <c r="A25" i="3" s="1"/>
  <c r="A26" i="3" s="1"/>
  <c r="A27" i="3" s="1"/>
  <c r="A28" i="3" s="1"/>
  <c r="A29" i="3" s="1"/>
  <c r="A30" i="3" s="1"/>
  <c r="A31" i="3" s="1"/>
  <c r="A32" i="3" s="1"/>
  <c r="A33" i="3" s="1"/>
  <c r="A34" i="3" s="1"/>
  <c r="A36" i="3" s="1"/>
  <c r="A37" i="3" s="1"/>
  <c r="A38" i="3" s="1"/>
  <c r="A39" i="3" s="1"/>
  <c r="A40" i="3" s="1"/>
  <c r="A41" i="3" s="1"/>
  <c r="A42" i="3" s="1"/>
  <c r="A43" i="3" s="1"/>
  <c r="A44" i="3" s="1"/>
  <c r="A45" i="3" s="1"/>
  <c r="A46" i="3" s="1"/>
  <c r="A47" i="3" s="1"/>
  <c r="A49" i="3" s="1"/>
  <c r="A50" i="3" s="1"/>
  <c r="A51" i="3" s="1"/>
  <c r="A52" i="3" s="1"/>
  <c r="A53" i="3" s="1"/>
  <c r="A54" i="3" s="1"/>
  <c r="A55" i="3" s="1"/>
  <c r="A56" i="3" s="1"/>
  <c r="A57" i="3" s="1"/>
  <c r="A58" i="3" s="1"/>
  <c r="A59" i="3" s="1"/>
  <c r="A60" i="3" s="1"/>
  <c r="A61" i="3" s="1"/>
  <c r="A62" i="3" s="1"/>
  <c r="E12" i="3"/>
  <c r="E11" i="3"/>
  <c r="J11" i="4"/>
  <c r="K11" i="4" s="1"/>
  <c r="J12" i="4"/>
  <c r="K12" i="4"/>
  <c r="G13" i="4"/>
  <c r="J13" i="4"/>
  <c r="K13" i="4"/>
  <c r="G14" i="4"/>
  <c r="G15" i="4" s="1"/>
  <c r="G16" i="4" s="1"/>
  <c r="G17" i="4" s="1"/>
  <c r="G18" i="4" s="1"/>
  <c r="G20" i="4" s="1"/>
  <c r="G21" i="4" s="1"/>
  <c r="G23" i="4" s="1"/>
  <c r="G24" i="4" s="1"/>
  <c r="G25" i="4" s="1"/>
  <c r="G26" i="4" s="1"/>
  <c r="G27" i="4" s="1"/>
  <c r="G28" i="4" s="1"/>
  <c r="G29" i="4" s="1"/>
  <c r="G30" i="4" s="1"/>
  <c r="G31" i="4" s="1"/>
  <c r="G32" i="4" s="1"/>
  <c r="G33" i="4" s="1"/>
  <c r="G34" i="4" s="1"/>
  <c r="G36" i="4" s="1"/>
  <c r="G37" i="4" s="1"/>
  <c r="G38" i="4" s="1"/>
  <c r="G39" i="4" s="1"/>
  <c r="G40" i="4" s="1"/>
  <c r="G41" i="4" s="1"/>
  <c r="G42" i="4" s="1"/>
  <c r="G43" i="4" s="1"/>
  <c r="G44" i="4" s="1"/>
  <c r="G45" i="4" s="1"/>
  <c r="G46" i="4" s="1"/>
  <c r="G47" i="4" s="1"/>
  <c r="G49" i="4" s="1"/>
  <c r="G50" i="4" s="1"/>
  <c r="G51" i="4" s="1"/>
  <c r="G52" i="4" s="1"/>
  <c r="G53" i="4" s="1"/>
  <c r="G54" i="4" s="1"/>
  <c r="G55" i="4" s="1"/>
  <c r="G56" i="4" s="1"/>
  <c r="G57" i="4" s="1"/>
  <c r="G58" i="4" s="1"/>
  <c r="G59" i="4" s="1"/>
  <c r="G60" i="4" s="1"/>
  <c r="G61" i="4" s="1"/>
  <c r="G62" i="4" s="1"/>
  <c r="J14" i="4"/>
  <c r="K14" i="4"/>
  <c r="J15" i="4"/>
  <c r="K15" i="4"/>
  <c r="J16" i="4"/>
  <c r="K16" i="4"/>
  <c r="J17" i="4"/>
  <c r="K17" i="4"/>
  <c r="J18" i="4"/>
  <c r="K18" i="4"/>
  <c r="J19" i="4"/>
  <c r="K19" i="4"/>
  <c r="J20" i="4"/>
  <c r="K20" i="4"/>
  <c r="J21" i="4"/>
  <c r="K21" i="4"/>
  <c r="J22" i="4"/>
  <c r="K22" i="4"/>
  <c r="J23" i="4"/>
  <c r="K23" i="4"/>
  <c r="J24" i="4"/>
  <c r="K24" i="4"/>
  <c r="J25" i="4"/>
  <c r="K25" i="4"/>
  <c r="J26" i="4"/>
  <c r="K26" i="4"/>
  <c r="J27" i="4"/>
  <c r="K27" i="4"/>
  <c r="J28" i="4"/>
  <c r="K28" i="4"/>
  <c r="J29" i="4"/>
  <c r="K29" i="4"/>
  <c r="J30" i="4"/>
  <c r="K30" i="4"/>
  <c r="J31" i="4"/>
  <c r="K31" i="4"/>
  <c r="J32" i="4"/>
  <c r="K32" i="4"/>
  <c r="J33" i="4"/>
  <c r="K33" i="4"/>
  <c r="J34" i="4"/>
  <c r="K34" i="4"/>
  <c r="J35" i="4"/>
  <c r="K35" i="4"/>
  <c r="J36" i="4"/>
  <c r="K36" i="4"/>
  <c r="J37" i="4"/>
  <c r="K37" i="4"/>
  <c r="J38" i="4"/>
  <c r="K38" i="4"/>
  <c r="J39" i="4"/>
  <c r="K39" i="4"/>
  <c r="J40" i="4"/>
  <c r="K40" i="4"/>
  <c r="J41" i="4"/>
  <c r="K41" i="4"/>
  <c r="J42" i="4"/>
  <c r="K42" i="4"/>
  <c r="J43" i="4"/>
  <c r="K43" i="4"/>
  <c r="J44" i="4"/>
  <c r="K44" i="4"/>
  <c r="J45" i="4"/>
  <c r="K45" i="4"/>
  <c r="J46" i="4"/>
  <c r="K46" i="4"/>
  <c r="J47" i="4"/>
  <c r="K47" i="4"/>
  <c r="J48" i="4"/>
  <c r="K48" i="4"/>
  <c r="J49" i="4"/>
  <c r="K49" i="4"/>
  <c r="J50" i="4"/>
  <c r="K50" i="4"/>
  <c r="J51" i="4"/>
  <c r="K51" i="4"/>
  <c r="J52" i="4"/>
  <c r="K52" i="4"/>
  <c r="J53" i="4"/>
  <c r="K53" i="4"/>
  <c r="J54" i="4"/>
  <c r="K54" i="4"/>
  <c r="J55" i="4"/>
  <c r="K55" i="4"/>
  <c r="J56" i="4"/>
  <c r="K56" i="4"/>
  <c r="J57" i="4"/>
  <c r="K57" i="4"/>
  <c r="J58" i="4"/>
  <c r="K58" i="4"/>
  <c r="J59" i="4"/>
  <c r="K59" i="4"/>
  <c r="J60" i="4"/>
  <c r="K60" i="4"/>
  <c r="J61" i="4"/>
  <c r="K61" i="4"/>
  <c r="K62" i="4"/>
  <c r="K63" i="4"/>
  <c r="J64" i="4"/>
  <c r="K64" i="4"/>
  <c r="J65" i="4"/>
  <c r="K65" i="4"/>
  <c r="J66" i="4"/>
  <c r="K66" i="4"/>
  <c r="J67" i="4"/>
  <c r="K67" i="4"/>
  <c r="J68" i="4"/>
  <c r="K68" i="4"/>
  <c r="J69" i="4"/>
  <c r="K69" i="4"/>
  <c r="K70" i="4"/>
  <c r="J71" i="4"/>
  <c r="K71" i="4"/>
  <c r="J72" i="4"/>
  <c r="K72" i="4"/>
  <c r="J73" i="4"/>
  <c r="K73" i="4"/>
  <c r="J74" i="4"/>
  <c r="K74" i="4"/>
  <c r="J75" i="4"/>
  <c r="K75" i="4"/>
  <c r="J76" i="4"/>
  <c r="K76" i="4"/>
  <c r="J77" i="4"/>
  <c r="K77" i="4"/>
  <c r="J78" i="4"/>
  <c r="K78" i="4"/>
  <c r="J79" i="4"/>
  <c r="K79" i="4"/>
  <c r="J80" i="4"/>
  <c r="K80" i="4"/>
  <c r="J81" i="4"/>
  <c r="K81" i="4"/>
  <c r="J82" i="4"/>
  <c r="K82" i="4"/>
  <c r="J83" i="4"/>
  <c r="K83" i="4"/>
  <c r="J84" i="4"/>
  <c r="K84" i="4"/>
  <c r="J85" i="4"/>
  <c r="K85" i="4"/>
  <c r="J86" i="4"/>
  <c r="K86" i="4"/>
  <c r="J87" i="4"/>
  <c r="K87" i="4"/>
  <c r="J88" i="4"/>
  <c r="K88" i="4"/>
  <c r="J89" i="4"/>
  <c r="K89" i="4"/>
  <c r="J90" i="4"/>
  <c r="K90" i="4"/>
  <c r="J91" i="4"/>
  <c r="K91" i="4"/>
  <c r="J92" i="4"/>
  <c r="K92" i="4"/>
  <c r="J93" i="4"/>
  <c r="K93" i="4"/>
  <c r="J94" i="4"/>
  <c r="K94" i="4"/>
  <c r="A74" i="4"/>
  <c r="E63" i="4"/>
  <c r="E94" i="4"/>
  <c r="E93" i="4"/>
  <c r="E92" i="4"/>
  <c r="E91" i="4"/>
  <c r="E90" i="4"/>
  <c r="E89" i="4"/>
  <c r="E88" i="4"/>
  <c r="E87" i="4"/>
  <c r="E86" i="4"/>
  <c r="E85" i="4"/>
  <c r="E84" i="4"/>
  <c r="E83" i="4"/>
  <c r="E82" i="4"/>
  <c r="E81" i="4"/>
  <c r="E80" i="4"/>
  <c r="E79" i="4"/>
  <c r="E78" i="4"/>
  <c r="E77" i="4"/>
  <c r="E76" i="4"/>
  <c r="E75" i="4"/>
  <c r="E74" i="4"/>
  <c r="E73" i="4"/>
  <c r="E72" i="4"/>
  <c r="E71" i="4"/>
  <c r="E70" i="4"/>
  <c r="E69" i="4"/>
  <c r="E68" i="4"/>
  <c r="E67" i="4"/>
  <c r="E66" i="4"/>
  <c r="E65" i="4"/>
  <c r="E64"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A13" i="4"/>
  <c r="A14" i="4" s="1"/>
  <c r="A15" i="4" s="1"/>
  <c r="A16" i="4" s="1"/>
  <c r="A17" i="4" s="1"/>
  <c r="A18" i="4" s="1"/>
  <c r="A20" i="4" s="1"/>
  <c r="A21" i="4" s="1"/>
  <c r="A23" i="4" s="1"/>
  <c r="A24" i="4" s="1"/>
  <c r="A25" i="4" s="1"/>
  <c r="A26" i="4" s="1"/>
  <c r="A27" i="4" s="1"/>
  <c r="A28" i="4" s="1"/>
  <c r="A29" i="4" s="1"/>
  <c r="A30" i="4" s="1"/>
  <c r="A31" i="4" s="1"/>
  <c r="A32" i="4" s="1"/>
  <c r="A33" i="4" s="1"/>
  <c r="A34" i="4" s="1"/>
  <c r="A36" i="4" s="1"/>
  <c r="A37" i="4" s="1"/>
  <c r="A38" i="4" s="1"/>
  <c r="A39" i="4" s="1"/>
  <c r="A40" i="4" s="1"/>
  <c r="A41" i="4" s="1"/>
  <c r="A42" i="4" s="1"/>
  <c r="A43" i="4" s="1"/>
  <c r="A44" i="4" s="1"/>
  <c r="A45" i="4" s="1"/>
  <c r="A46" i="4" s="1"/>
  <c r="A47" i="4" s="1"/>
  <c r="A49" i="4" s="1"/>
  <c r="A50" i="4" s="1"/>
  <c r="A51" i="4" s="1"/>
  <c r="A52" i="4" s="1"/>
  <c r="A53" i="4" s="1"/>
  <c r="A54" i="4" s="1"/>
  <c r="A55" i="4" s="1"/>
  <c r="A56" i="4" s="1"/>
  <c r="A57" i="4" s="1"/>
  <c r="A58" i="4" s="1"/>
  <c r="A59" i="4" s="1"/>
  <c r="A60" i="4" s="1"/>
  <c r="A61" i="4" s="1"/>
  <c r="A62" i="4" s="1"/>
  <c r="A64" i="4" s="1"/>
  <c r="A65" i="4" s="1"/>
  <c r="A66" i="4" s="1"/>
  <c r="A67" i="4" s="1"/>
  <c r="A68" i="4" s="1"/>
  <c r="A69" i="4" s="1"/>
  <c r="A70" i="4" s="1"/>
  <c r="A71" i="4" s="1"/>
  <c r="A72" i="4" s="1"/>
  <c r="E12" i="4"/>
  <c r="E11" i="4"/>
  <c r="E96" i="4" s="1"/>
  <c r="G25" i="12" l="1"/>
  <c r="M25" i="12" s="1"/>
  <c r="G35" i="17"/>
  <c r="M35" i="17" s="1"/>
  <c r="E97" i="7"/>
  <c r="E95" i="7"/>
  <c r="K97" i="6"/>
  <c r="K95" i="6"/>
  <c r="E94" i="5"/>
  <c r="E93" i="5"/>
  <c r="A63" i="1"/>
  <c r="A64" i="1"/>
  <c r="A65" i="1" s="1"/>
  <c r="A66" i="1" s="1"/>
  <c r="A67" i="1" s="1"/>
  <c r="A68" i="1" s="1"/>
  <c r="A69" i="1" s="1"/>
  <c r="A70" i="1" s="1"/>
  <c r="A71" i="1" s="1"/>
  <c r="A72" i="1" s="1"/>
  <c r="A74" i="1" s="1"/>
  <c r="A75" i="1" s="1"/>
  <c r="A76" i="1" s="1"/>
  <c r="A77" i="1" s="1"/>
  <c r="A78" i="1" s="1"/>
  <c r="A79" i="1" s="1"/>
  <c r="A80" i="1" s="1"/>
  <c r="A81" i="1" s="1"/>
  <c r="A82" i="1" s="1"/>
  <c r="A83" i="1" s="1"/>
  <c r="A84" i="1" s="1"/>
  <c r="A85" i="1" s="1"/>
  <c r="A87" i="1" s="1"/>
  <c r="A88" i="1" s="1"/>
  <c r="A89" i="1" s="1"/>
  <c r="A90" i="1" s="1"/>
  <c r="A92" i="1" s="1"/>
  <c r="A93" i="1" s="1"/>
  <c r="A94" i="1" s="1"/>
  <c r="E95" i="1"/>
  <c r="A64" i="3"/>
  <c r="A65" i="3" s="1"/>
  <c r="A66" i="3" s="1"/>
  <c r="A67" i="3" s="1"/>
  <c r="A68" i="3" s="1"/>
  <c r="A69" i="3" s="1"/>
  <c r="A70" i="3" s="1"/>
  <c r="A71" i="3" s="1"/>
  <c r="A72" i="3" s="1"/>
  <c r="A74" i="3" s="1"/>
  <c r="A75" i="3" s="1"/>
  <c r="A76" i="3" s="1"/>
  <c r="A77" i="3" s="1"/>
  <c r="A78" i="3" s="1"/>
  <c r="A79" i="3" s="1"/>
  <c r="A80" i="3" s="1"/>
  <c r="A81" i="3" s="1"/>
  <c r="A82" i="3" s="1"/>
  <c r="A83" i="3" s="1"/>
  <c r="A84" i="3" s="1"/>
  <c r="A85" i="3" s="1"/>
  <c r="A87" i="3" s="1"/>
  <c r="A88" i="3" s="1"/>
  <c r="A89" i="3" s="1"/>
  <c r="A90" i="3" s="1"/>
  <c r="A92" i="3" s="1"/>
  <c r="A93" i="3" s="1"/>
  <c r="A94" i="3" s="1"/>
  <c r="A63" i="3"/>
  <c r="E96" i="3"/>
  <c r="E95" i="3"/>
  <c r="G64" i="4"/>
  <c r="G65" i="4" s="1"/>
  <c r="G66" i="4" s="1"/>
  <c r="G67" i="4" s="1"/>
  <c r="G68" i="4" s="1"/>
  <c r="G69" i="4" s="1"/>
  <c r="G70" i="4" s="1"/>
  <c r="G71" i="4" s="1"/>
  <c r="G72" i="4" s="1"/>
  <c r="G74" i="4" s="1"/>
  <c r="G75" i="4" s="1"/>
  <c r="G76" i="4" s="1"/>
  <c r="G77" i="4" s="1"/>
  <c r="G78" i="4" s="1"/>
  <c r="G79" i="4" s="1"/>
  <c r="G80" i="4" s="1"/>
  <c r="G81" i="4" s="1"/>
  <c r="G82" i="4" s="1"/>
  <c r="G83" i="4" s="1"/>
  <c r="G84" i="4" s="1"/>
  <c r="G85" i="4" s="1"/>
  <c r="G87" i="4" s="1"/>
  <c r="G88" i="4" s="1"/>
  <c r="G89" i="4" s="1"/>
  <c r="G90" i="4" s="1"/>
  <c r="G92" i="4" s="1"/>
  <c r="G93" i="4" s="1"/>
  <c r="G94" i="4" s="1"/>
  <c r="G63" i="4"/>
  <c r="K95" i="4"/>
  <c r="K96" i="4"/>
  <c r="A75" i="4"/>
  <c r="A76" i="4" s="1"/>
  <c r="A77" i="4" s="1"/>
  <c r="A78" i="4" s="1"/>
  <c r="A79" i="4" s="1"/>
  <c r="A80" i="4" s="1"/>
  <c r="A81" i="4" s="1"/>
  <c r="A82" i="4" s="1"/>
  <c r="A83" i="4" s="1"/>
  <c r="A84" i="4" s="1"/>
  <c r="A85" i="4" s="1"/>
  <c r="A87" i="4" s="1"/>
  <c r="A88" i="4" s="1"/>
  <c r="A89" i="4" s="1"/>
  <c r="A90" i="4" s="1"/>
  <c r="A92" i="4" s="1"/>
  <c r="A93" i="4" s="1"/>
  <c r="A94" i="4" s="1"/>
  <c r="A63" i="4"/>
  <c r="E95" i="4"/>
  <c r="G26" i="12" l="1"/>
  <c r="M26" i="12" s="1"/>
  <c r="E97" i="5"/>
  <c r="E95" i="5"/>
  <c r="E99" i="1"/>
  <c r="E97" i="1"/>
  <c r="E99" i="3"/>
  <c r="E97" i="3"/>
  <c r="K97" i="4"/>
  <c r="K99" i="4"/>
  <c r="E99" i="4"/>
  <c r="E97" i="4"/>
  <c r="E105" i="2" l="1"/>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A25" i="2"/>
  <c r="A26" i="2" s="1"/>
  <c r="A27" i="2" s="1"/>
  <c r="A28" i="2" s="1"/>
  <c r="A29" i="2" s="1"/>
  <c r="A30" i="2" s="1"/>
  <c r="A31" i="2" s="1"/>
  <c r="A32" i="2" s="1"/>
  <c r="A33" i="2" s="1"/>
  <c r="A34" i="2" s="1"/>
  <c r="A35"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70" i="2" s="1"/>
  <c r="A71" i="2" s="1"/>
  <c r="A72" i="2" s="1"/>
  <c r="A73" i="2" s="1"/>
  <c r="A74" i="2" s="1"/>
  <c r="A75" i="2" s="1"/>
  <c r="A76" i="2" s="1"/>
  <c r="A77" i="2" s="1"/>
  <c r="A78" i="2" s="1"/>
  <c r="A79" i="2" s="1"/>
  <c r="A80" i="2" s="1"/>
  <c r="A81" i="2" s="1"/>
  <c r="A83" i="2" s="1"/>
  <c r="A84" i="2" s="1"/>
  <c r="A85" i="2" s="1"/>
  <c r="A86" i="2" s="1"/>
  <c r="A87" i="2" s="1"/>
  <c r="A88" i="2" s="1"/>
  <c r="A89" i="2" s="1"/>
  <c r="A90" i="2" s="1"/>
  <c r="A91" i="2" s="1"/>
  <c r="A92" i="2" s="1"/>
  <c r="A93" i="2" s="1"/>
  <c r="A94" i="2" s="1"/>
  <c r="A95" i="2" s="1"/>
  <c r="A96" i="2" s="1"/>
  <c r="A98" i="2" s="1"/>
  <c r="A99" i="2" s="1"/>
  <c r="A100" i="2" s="1"/>
  <c r="A101" i="2" s="1"/>
  <c r="A103" i="2" s="1"/>
  <c r="A104" i="2" s="1"/>
  <c r="A105" i="2" s="1"/>
  <c r="E24" i="2"/>
  <c r="A24" i="2"/>
  <c r="E23" i="2"/>
  <c r="E22" i="2"/>
  <c r="E21" i="2"/>
  <c r="E20" i="2"/>
  <c r="E19" i="2"/>
  <c r="E18" i="2"/>
  <c r="E17" i="2"/>
  <c r="E16" i="2"/>
  <c r="E15" i="2"/>
  <c r="E14" i="2"/>
  <c r="E13" i="2"/>
  <c r="E12" i="2"/>
  <c r="E11" i="2"/>
  <c r="E107" i="2" s="1"/>
  <c r="G27" i="12" l="1"/>
  <c r="M27" i="12" s="1"/>
  <c r="E106" i="2"/>
  <c r="G30" i="12" l="1"/>
  <c r="M30" i="12" s="1"/>
  <c r="G39" i="17"/>
  <c r="M39" i="17" s="1"/>
  <c r="E110" i="2"/>
  <c r="E108" i="2"/>
  <c r="G40" i="17" l="1"/>
  <c r="M40" i="17" s="1"/>
  <c r="G31" i="12" l="1"/>
  <c r="M31" i="12" s="1"/>
  <c r="G41" i="17"/>
  <c r="M41" i="17" s="1"/>
  <c r="A32" i="12" l="1"/>
  <c r="G43" i="17"/>
  <c r="M43" i="17" s="1"/>
  <c r="G32" i="12" l="1"/>
  <c r="M32" i="12" s="1"/>
  <c r="A33" i="12"/>
  <c r="G45" i="17"/>
  <c r="M45" i="17" s="1"/>
  <c r="G44" i="17"/>
  <c r="M44" i="17" s="1"/>
  <c r="G33" i="12" l="1"/>
  <c r="M33" i="12" s="1"/>
  <c r="A34" i="12"/>
  <c r="G47" i="17"/>
  <c r="M47" i="17" s="1"/>
  <c r="G46" i="17"/>
  <c r="M46" i="17" s="1"/>
  <c r="G34" i="12" l="1"/>
  <c r="M34" i="12" s="1"/>
  <c r="A35" i="12"/>
  <c r="A36" i="12" s="1"/>
  <c r="A37" i="12" l="1"/>
  <c r="G36" i="12"/>
  <c r="M36" i="12" s="1"/>
  <c r="G35" i="12"/>
  <c r="M35" i="12" s="1"/>
  <c r="G48" i="17"/>
  <c r="M48" i="17" s="1"/>
  <c r="A38" i="12" l="1"/>
  <c r="G37" i="12"/>
  <c r="M37" i="12" s="1"/>
  <c r="G49" i="17"/>
  <c r="M49" i="17" s="1"/>
  <c r="G38" i="12" l="1"/>
  <c r="M38" i="12" s="1"/>
  <c r="A39" i="12"/>
  <c r="G39" i="12" s="1"/>
  <c r="M39" i="12" s="1"/>
  <c r="G50" i="17"/>
  <c r="M50" i="17" s="1"/>
  <c r="G51" i="17" l="1"/>
  <c r="M51" i="17" s="1"/>
  <c r="A40" i="12" l="1"/>
  <c r="A42" i="12" s="1"/>
  <c r="G52" i="17"/>
  <c r="M52" i="17" s="1"/>
  <c r="G40" i="12" l="1"/>
  <c r="M40" i="12" s="1"/>
  <c r="G53" i="17"/>
  <c r="M53" i="17" s="1"/>
  <c r="G54" i="17" l="1"/>
  <c r="M54" i="17" s="1"/>
  <c r="G42" i="12" l="1"/>
  <c r="M42" i="12" s="1"/>
  <c r="A43" i="12"/>
  <c r="A44" i="12" s="1"/>
  <c r="G44" i="12" s="1"/>
  <c r="M44" i="12" s="1"/>
  <c r="G55" i="17"/>
  <c r="M55" i="17" s="1"/>
  <c r="G43" i="12" l="1"/>
  <c r="M43" i="12" s="1"/>
  <c r="G56" i="17"/>
  <c r="M56" i="17" s="1"/>
  <c r="A58" i="17"/>
  <c r="G58" i="17" s="1"/>
  <c r="M58" i="17" s="1"/>
  <c r="A45" i="12" l="1"/>
  <c r="A59" i="17"/>
  <c r="G59" i="17" s="1"/>
  <c r="M59" i="17" s="1"/>
  <c r="A60" i="17" l="1"/>
  <c r="A61" i="17" s="1"/>
  <c r="G45" i="12"/>
  <c r="M45" i="12" s="1"/>
  <c r="A46" i="12"/>
  <c r="G60" i="17" l="1"/>
  <c r="M60" i="17" s="1"/>
  <c r="G46" i="12"/>
  <c r="M46" i="12" s="1"/>
  <c r="A47" i="12"/>
  <c r="G61" i="17"/>
  <c r="M61" i="17" s="1"/>
  <c r="A62" i="17"/>
  <c r="G47" i="12" l="1"/>
  <c r="M47" i="12" s="1"/>
  <c r="A48" i="12"/>
  <c r="A63" i="17"/>
  <c r="G62" i="17"/>
  <c r="M62" i="17" s="1"/>
  <c r="A49" i="12" l="1"/>
  <c r="G48" i="12"/>
  <c r="M48" i="12" s="1"/>
  <c r="G63" i="17"/>
  <c r="M63" i="17" s="1"/>
  <c r="A64" i="17"/>
  <c r="G49" i="12" l="1"/>
  <c r="M49" i="12" s="1"/>
  <c r="A50" i="12"/>
  <c r="G64" i="17"/>
  <c r="M64" i="17" s="1"/>
  <c r="A65" i="17"/>
  <c r="A66" i="17" s="1"/>
  <c r="G66" i="17" l="1"/>
  <c r="M66" i="17" s="1"/>
  <c r="A67" i="17"/>
  <c r="G67" i="17" s="1"/>
  <c r="M67" i="17" s="1"/>
  <c r="G50" i="12"/>
  <c r="M50" i="12" s="1"/>
  <c r="A51" i="12"/>
  <c r="G65" i="17"/>
  <c r="M65" i="17" s="1"/>
  <c r="G51" i="12" l="1"/>
  <c r="M51" i="12" s="1"/>
  <c r="A52" i="12"/>
  <c r="A68" i="17"/>
  <c r="G68" i="17" l="1"/>
  <c r="M68" i="17" s="1"/>
  <c r="A69" i="17"/>
  <c r="A70" i="17" s="1"/>
  <c r="G52" i="12"/>
  <c r="M52" i="12" s="1"/>
  <c r="A53" i="12"/>
  <c r="G53" i="12" l="1"/>
  <c r="M53" i="12" s="1"/>
  <c r="A55" i="12"/>
  <c r="G55" i="12" l="1"/>
  <c r="M55" i="12" s="1"/>
  <c r="A56" i="12"/>
  <c r="A71" i="17"/>
  <c r="G69" i="17"/>
  <c r="M69" i="17" s="1"/>
  <c r="G70" i="17"/>
  <c r="M70" i="17" s="1"/>
  <c r="A57" i="12" l="1"/>
  <c r="G56" i="12"/>
  <c r="M56" i="12" s="1"/>
  <c r="A72" i="17"/>
  <c r="G71" i="17"/>
  <c r="M71" i="17" s="1"/>
  <c r="G57" i="12" l="1"/>
  <c r="M57" i="12" s="1"/>
  <c r="A58" i="12"/>
  <c r="G72" i="17"/>
  <c r="M72" i="17" s="1"/>
  <c r="A73" i="17"/>
  <c r="A59" i="12" l="1"/>
  <c r="G58" i="12"/>
  <c r="M58" i="12" s="1"/>
  <c r="A74" i="17"/>
  <c r="G73" i="17"/>
  <c r="M73" i="17" s="1"/>
  <c r="A60" i="12" l="1"/>
  <c r="G59" i="12"/>
  <c r="M59" i="12" s="1"/>
  <c r="G74" i="17"/>
  <c r="M74" i="17" s="1"/>
  <c r="A75" i="17"/>
  <c r="G60" i="12" l="1"/>
  <c r="M60" i="12" s="1"/>
  <c r="A61" i="12"/>
  <c r="G75" i="17"/>
  <c r="M75" i="17" s="1"/>
  <c r="A77" i="17"/>
  <c r="G61" i="12" l="1"/>
  <c r="M61" i="12" s="1"/>
  <c r="A62" i="12"/>
  <c r="A63" i="12" s="1"/>
  <c r="A78" i="17"/>
  <c r="G77" i="17"/>
  <c r="M77" i="17" s="1"/>
  <c r="A64" i="12" l="1"/>
  <c r="G64" i="12" s="1"/>
  <c r="M64" i="12" s="1"/>
  <c r="G63" i="12"/>
  <c r="M63" i="12" s="1"/>
  <c r="G62" i="12"/>
  <c r="M62" i="12" s="1"/>
  <c r="A79" i="17"/>
  <c r="G78" i="17"/>
  <c r="M78" i="17" s="1"/>
  <c r="G79" i="17" l="1"/>
  <c r="M79" i="17" s="1"/>
  <c r="A80" i="17"/>
  <c r="G80" i="17" s="1"/>
  <c r="M80" i="17" s="1"/>
  <c r="A65" i="12" l="1"/>
  <c r="A81" i="17"/>
  <c r="G65" i="12" l="1"/>
  <c r="M65" i="12" s="1"/>
  <c r="G81" i="17"/>
  <c r="M81" i="17" s="1"/>
  <c r="A82" i="17"/>
  <c r="G82" i="17" s="1"/>
  <c r="M82" i="17" s="1"/>
  <c r="A68" i="12" l="1"/>
  <c r="A83" i="17"/>
  <c r="G68" i="12" l="1"/>
  <c r="M68" i="12" s="1"/>
  <c r="A69" i="12"/>
  <c r="A84" i="17"/>
  <c r="G83" i="17"/>
  <c r="M83" i="17" s="1"/>
  <c r="G69" i="12" l="1"/>
  <c r="M69" i="12" s="1"/>
  <c r="A70" i="12"/>
  <c r="G84" i="17"/>
  <c r="M84" i="17" s="1"/>
  <c r="A85" i="17"/>
  <c r="G70" i="12" l="1"/>
  <c r="M70" i="12" s="1"/>
  <c r="A71" i="12"/>
  <c r="A86" i="17"/>
  <c r="G85" i="17"/>
  <c r="M85" i="17" s="1"/>
  <c r="G71" i="12" l="1"/>
  <c r="M71" i="12" s="1"/>
  <c r="A72" i="12"/>
  <c r="A87" i="17"/>
  <c r="G86" i="17"/>
  <c r="M86" i="17" s="1"/>
  <c r="G72" i="12" l="1"/>
  <c r="M72" i="12" s="1"/>
  <c r="A74" i="12"/>
  <c r="G87" i="17"/>
  <c r="M87" i="17" s="1"/>
  <c r="A88" i="17"/>
  <c r="A75" i="12" l="1"/>
  <c r="G74" i="12"/>
  <c r="M74" i="12" s="1"/>
  <c r="A89" i="17"/>
  <c r="G88" i="17"/>
  <c r="M88" i="17" s="1"/>
  <c r="A76" i="12" l="1"/>
  <c r="G75" i="12"/>
  <c r="M75" i="12" s="1"/>
  <c r="A90" i="17"/>
  <c r="G89" i="17"/>
  <c r="M89" i="17" s="1"/>
  <c r="A77" i="12" l="1"/>
  <c r="G76" i="12"/>
  <c r="M76" i="12" s="1"/>
  <c r="G90" i="17"/>
  <c r="M90" i="17" s="1"/>
  <c r="A91" i="17"/>
  <c r="A78" i="12" l="1"/>
  <c r="G77" i="12"/>
  <c r="M77" i="12" s="1"/>
  <c r="A92" i="17"/>
  <c r="G91" i="17"/>
  <c r="M91" i="17" s="1"/>
  <c r="A79" i="12" l="1"/>
  <c r="G78" i="12"/>
  <c r="M78" i="12" s="1"/>
  <c r="G92" i="17"/>
  <c r="M92" i="17" s="1"/>
  <c r="A93" i="17"/>
  <c r="A80" i="12" l="1"/>
  <c r="G79" i="12"/>
  <c r="M79" i="12" s="1"/>
  <c r="A94" i="17"/>
  <c r="G93" i="17"/>
  <c r="M93" i="17" s="1"/>
  <c r="A81" i="12" l="1"/>
  <c r="G80" i="12"/>
  <c r="M80" i="12" s="1"/>
  <c r="A96" i="17"/>
  <c r="G94" i="17"/>
  <c r="M94" i="17" s="1"/>
  <c r="A82" i="12" l="1"/>
  <c r="G81" i="12"/>
  <c r="M81" i="12" s="1"/>
  <c r="A97" i="17"/>
  <c r="G96" i="17"/>
  <c r="M96" i="17" s="1"/>
  <c r="A83" i="12" l="1"/>
  <c r="G82" i="12"/>
  <c r="M82" i="12" s="1"/>
  <c r="G97" i="17"/>
  <c r="M97" i="17" s="1"/>
  <c r="A98" i="17"/>
  <c r="A84" i="12" l="1"/>
  <c r="G83" i="12"/>
  <c r="M83" i="12" s="1"/>
  <c r="A99" i="17"/>
  <c r="G98" i="17"/>
  <c r="M98" i="17" s="1"/>
  <c r="A85" i="12" l="1"/>
  <c r="G84" i="12"/>
  <c r="M84" i="12" s="1"/>
  <c r="A100" i="17"/>
  <c r="G99" i="17"/>
  <c r="M99" i="17" s="1"/>
  <c r="A86" i="12" l="1"/>
  <c r="G85" i="12"/>
  <c r="M85" i="12" s="1"/>
  <c r="G100" i="17"/>
  <c r="M100" i="17" s="1"/>
  <c r="A101" i="17"/>
  <c r="A87" i="12" l="1"/>
  <c r="G86" i="12"/>
  <c r="M86" i="12" s="1"/>
  <c r="A102" i="17"/>
  <c r="G101" i="17"/>
  <c r="M101" i="17" s="1"/>
  <c r="A88" i="12" l="1"/>
  <c r="G87" i="12"/>
  <c r="M87" i="12" s="1"/>
  <c r="G102" i="17"/>
  <c r="M102" i="17" s="1"/>
  <c r="A103" i="17"/>
  <c r="A89" i="12" l="1"/>
  <c r="G88" i="12"/>
  <c r="M88" i="12" s="1"/>
  <c r="A104" i="17"/>
  <c r="G103" i="17"/>
  <c r="M103" i="17" s="1"/>
  <c r="A90" i="12" l="1"/>
  <c r="G89" i="12"/>
  <c r="M89" i="12" s="1"/>
  <c r="A105" i="17"/>
  <c r="G104" i="17"/>
  <c r="M104" i="17" s="1"/>
  <c r="A91" i="12" l="1"/>
  <c r="G90" i="12"/>
  <c r="M90" i="12" s="1"/>
  <c r="G105" i="17"/>
  <c r="M105" i="17" s="1"/>
  <c r="A106" i="17"/>
  <c r="A93" i="12" l="1"/>
  <c r="G91" i="12"/>
  <c r="M91" i="12" s="1"/>
  <c r="A107" i="17"/>
  <c r="G106" i="17"/>
  <c r="M106" i="17" s="1"/>
  <c r="G93" i="12" l="1"/>
  <c r="M93" i="12" s="1"/>
  <c r="A94" i="12"/>
  <c r="G107" i="17"/>
  <c r="M107" i="17" s="1"/>
  <c r="A108" i="17"/>
  <c r="A109" i="17" s="1"/>
  <c r="A110" i="17" l="1"/>
  <c r="G109" i="17"/>
  <c r="M109" i="17" s="1"/>
  <c r="A95" i="12"/>
  <c r="G94" i="12"/>
  <c r="M94" i="12" s="1"/>
  <c r="G108" i="17"/>
  <c r="M108" i="17" s="1"/>
  <c r="A111" i="17" l="1"/>
  <c r="G110" i="17"/>
  <c r="M110" i="17" s="1"/>
  <c r="A96" i="12"/>
  <c r="G95" i="12"/>
  <c r="M95" i="12" s="1"/>
  <c r="G111" i="17" l="1"/>
  <c r="M111" i="17" s="1"/>
  <c r="A113" i="17"/>
  <c r="G113" i="17" s="1"/>
  <c r="M113" i="17" s="1"/>
  <c r="G96" i="12"/>
  <c r="M96" i="12" s="1"/>
  <c r="A97" i="12"/>
  <c r="A114" i="17" l="1"/>
  <c r="G114" i="17" s="1"/>
  <c r="M114" i="17" s="1"/>
  <c r="A98" i="12"/>
  <c r="G97" i="12"/>
  <c r="M97" i="12" s="1"/>
  <c r="A115" i="17" l="1"/>
  <c r="A116" i="17" s="1"/>
  <c r="A99" i="12"/>
  <c r="G98" i="12"/>
  <c r="M98" i="12" s="1"/>
  <c r="G115" i="17" l="1"/>
  <c r="M115" i="17" s="1"/>
  <c r="A100" i="12"/>
  <c r="G99" i="12"/>
  <c r="M99" i="12" s="1"/>
  <c r="A117" i="17"/>
  <c r="G116" i="17"/>
  <c r="M116" i="17" s="1"/>
  <c r="A101" i="12" l="1"/>
  <c r="G100" i="12"/>
  <c r="M100" i="12" s="1"/>
  <c r="G117" i="17"/>
  <c r="M117" i="17" s="1"/>
  <c r="A118" i="17"/>
  <c r="A102" i="12" l="1"/>
  <c r="G101" i="12"/>
  <c r="M101" i="12" s="1"/>
  <c r="A119" i="17"/>
  <c r="G118" i="17"/>
  <c r="M118" i="17" s="1"/>
  <c r="A103" i="12" l="1"/>
  <c r="G102" i="12"/>
  <c r="M102" i="12" s="1"/>
  <c r="G119" i="17"/>
  <c r="M119" i="17" s="1"/>
  <c r="A120" i="17"/>
  <c r="A104" i="12" l="1"/>
  <c r="G103" i="12"/>
  <c r="M103" i="12" s="1"/>
  <c r="A121" i="17"/>
  <c r="G120" i="17"/>
  <c r="M120" i="17" s="1"/>
  <c r="G121" i="17" l="1"/>
  <c r="M121" i="17" s="1"/>
  <c r="A122" i="17"/>
  <c r="A105" i="12"/>
  <c r="G104" i="12"/>
  <c r="M104" i="12" s="1"/>
  <c r="G122" i="17" l="1"/>
  <c r="M122" i="17" s="1"/>
  <c r="A123" i="17"/>
  <c r="A106" i="12"/>
  <c r="A107" i="12" s="1"/>
  <c r="G105" i="12"/>
  <c r="M105" i="12" s="1"/>
  <c r="G123" i="17" l="1"/>
  <c r="M123" i="17" s="1"/>
  <c r="A124" i="17"/>
  <c r="G124" i="17" s="1"/>
  <c r="M124" i="17" s="1"/>
  <c r="A108" i="12"/>
  <c r="G107" i="12"/>
  <c r="M107" i="12" s="1"/>
  <c r="G106" i="12"/>
  <c r="M106" i="12" s="1"/>
  <c r="A125" i="17"/>
  <c r="G108" i="12" l="1"/>
  <c r="M108" i="12" s="1"/>
  <c r="A110" i="12"/>
  <c r="A111" i="12" s="1"/>
  <c r="A127" i="17"/>
  <c r="G125" i="17"/>
  <c r="M125" i="17" s="1"/>
  <c r="A126" i="17"/>
  <c r="G126" i="17" s="1"/>
  <c r="M126" i="17" s="1"/>
  <c r="G110" i="12" l="1"/>
  <c r="M110" i="12" s="1"/>
  <c r="A112" i="12"/>
  <c r="G111" i="12"/>
  <c r="M111" i="12" s="1"/>
  <c r="G127" i="17"/>
  <c r="M127" i="17" s="1"/>
  <c r="A128" i="17"/>
  <c r="A113" i="12" l="1"/>
  <c r="G112" i="12"/>
  <c r="M112" i="12" s="1"/>
  <c r="A129" i="17"/>
  <c r="G128" i="17"/>
  <c r="M128" i="17" s="1"/>
  <c r="A114" i="12" l="1"/>
  <c r="G113" i="12"/>
  <c r="M113" i="12" s="1"/>
  <c r="A130" i="17"/>
  <c r="G129" i="17"/>
  <c r="M129" i="17" s="1"/>
  <c r="A115" i="12" l="1"/>
  <c r="G114" i="12"/>
  <c r="M114" i="12" s="1"/>
  <c r="G130" i="17"/>
  <c r="M130" i="17" s="1"/>
  <c r="A131" i="17"/>
  <c r="A116" i="12" l="1"/>
  <c r="G115" i="12"/>
  <c r="M115" i="12" s="1"/>
  <c r="A132" i="17"/>
  <c r="A133" i="17" s="1"/>
  <c r="G131" i="17"/>
  <c r="M131" i="17" s="1"/>
  <c r="A117" i="12" l="1"/>
  <c r="G116" i="12"/>
  <c r="M116" i="12" s="1"/>
  <c r="A134" i="17"/>
  <c r="G134" i="17" s="1"/>
  <c r="M134" i="17" s="1"/>
  <c r="G133" i="17"/>
  <c r="M133" i="17" s="1"/>
  <c r="G132" i="17"/>
  <c r="M132" i="17" s="1"/>
  <c r="G117" i="12" l="1"/>
  <c r="M117" i="12" s="1"/>
  <c r="A118" i="12"/>
  <c r="A136" i="17"/>
  <c r="G118" i="12" l="1"/>
  <c r="M118" i="12" s="1"/>
  <c r="A119" i="12"/>
  <c r="G119" i="12" s="1"/>
  <c r="M119" i="12" s="1"/>
  <c r="G136" i="17"/>
  <c r="M136" i="17" s="1"/>
  <c r="A137" i="17"/>
  <c r="A120" i="12" l="1"/>
  <c r="G120" i="12" s="1"/>
  <c r="M120" i="12" s="1"/>
  <c r="A121" i="12"/>
  <c r="A138" i="17"/>
  <c r="G137" i="17"/>
  <c r="M137" i="17" s="1"/>
  <c r="A122" i="12" l="1"/>
  <c r="G121" i="12"/>
  <c r="M121" i="12" s="1"/>
  <c r="G138" i="17"/>
  <c r="M138" i="17" s="1"/>
  <c r="A139" i="17"/>
  <c r="G122" i="12" l="1"/>
  <c r="M122" i="12" s="1"/>
  <c r="A124" i="12"/>
  <c r="A123" i="12"/>
  <c r="G123" i="12" s="1"/>
  <c r="M123" i="12" s="1"/>
  <c r="A140" i="17"/>
  <c r="A142" i="17" s="1"/>
  <c r="A143" i="17" s="1"/>
  <c r="G139" i="17"/>
  <c r="M139" i="17" s="1"/>
  <c r="A144" i="17" l="1"/>
  <c r="G144" i="17" s="1"/>
  <c r="M144" i="17" s="1"/>
  <c r="G143" i="17"/>
  <c r="M143" i="17" s="1"/>
  <c r="G142" i="17"/>
  <c r="M142" i="17" s="1"/>
  <c r="A125" i="12"/>
  <c r="G124" i="12"/>
  <c r="M124" i="12" s="1"/>
  <c r="G140" i="17"/>
  <c r="M140" i="17" s="1"/>
  <c r="A126" i="12" l="1"/>
  <c r="G125" i="12"/>
  <c r="M125" i="12" s="1"/>
  <c r="A127" i="12" l="1"/>
  <c r="G126" i="12"/>
  <c r="M126" i="12" s="1"/>
  <c r="A128" i="12" l="1"/>
  <c r="G127" i="12"/>
  <c r="M127" i="12" s="1"/>
  <c r="A129" i="12" l="1"/>
  <c r="G128" i="12"/>
  <c r="M128" i="12" s="1"/>
  <c r="A130" i="12" l="1"/>
  <c r="G130" i="12" s="1"/>
  <c r="M130" i="12" s="1"/>
  <c r="A131" i="12"/>
  <c r="G129" i="12"/>
  <c r="M129" i="12" s="1"/>
  <c r="G131" i="12" l="1"/>
  <c r="M131" i="12" s="1"/>
  <c r="A133" i="12"/>
  <c r="G133" i="12" l="1"/>
  <c r="M133" i="12" s="1"/>
  <c r="A134" i="12"/>
  <c r="G134" i="12" l="1"/>
  <c r="M134" i="12" s="1"/>
  <c r="A135" i="12"/>
  <c r="G135" i="12" l="1"/>
  <c r="M135" i="12" s="1"/>
  <c r="A136" i="12"/>
  <c r="G136" i="12" l="1"/>
  <c r="M136" i="12" s="1"/>
  <c r="A137" i="12"/>
  <c r="A139" i="12" s="1"/>
  <c r="A140" i="12" s="1"/>
  <c r="A141" i="12" l="1"/>
  <c r="G140" i="12"/>
  <c r="M140" i="12" s="1"/>
  <c r="G137" i="12"/>
  <c r="M137" i="12" s="1"/>
  <c r="G141" i="12" l="1"/>
  <c r="M141" i="12" s="1"/>
  <c r="G139" i="12"/>
  <c r="M139" i="12" s="1"/>
</calcChain>
</file>

<file path=xl/sharedStrings.xml><?xml version="1.0" encoding="utf-8"?>
<sst xmlns="http://schemas.openxmlformats.org/spreadsheetml/2006/main" count="2191" uniqueCount="638">
  <si>
    <t>Formularz zamówienia łodzi motorowej</t>
  </si>
  <si>
    <t>Data:</t>
  </si>
  <si>
    <t>Numer silnika:</t>
  </si>
  <si>
    <t xml:space="preserve">Data rozpoczęcia montażu: </t>
  </si>
  <si>
    <t>Data kontroli jakości:</t>
  </si>
  <si>
    <t>Data odbioru:</t>
  </si>
  <si>
    <t>Ceny netto, EUR</t>
  </si>
  <si>
    <t>L.p.</t>
  </si>
  <si>
    <t>Lista wyposażenia</t>
  </si>
  <si>
    <t>Zam.</t>
  </si>
  <si>
    <t>Cena</t>
  </si>
  <si>
    <t>Wartość</t>
  </si>
  <si>
    <t>x</t>
  </si>
  <si>
    <t>I</t>
  </si>
  <si>
    <t>Kadłub</t>
  </si>
  <si>
    <t/>
  </si>
  <si>
    <t>Antifouling (farba przeciwporostowa) - kolor biały</t>
  </si>
  <si>
    <t>Pasy linii wodnej na kadłubie (kolor do wyboru z wzornika)</t>
  </si>
  <si>
    <t>Foliowanie łodzi do transportu</t>
  </si>
  <si>
    <t>II</t>
  </si>
  <si>
    <t>Silnik z osprzętem: sprzęgłem, przekładnią, napędem, hydrauliką</t>
  </si>
  <si>
    <t>Silnik stacjonarny diesel Nanni 135KM, wał prosty (dopłata)</t>
  </si>
  <si>
    <t>III</t>
  </si>
  <si>
    <t>Pokład</t>
  </si>
  <si>
    <t>Teak na platformie rufowej (teak naturalny lub flexi teak)</t>
  </si>
  <si>
    <t>4 liny cumownicze i 8 odbijaczy</t>
  </si>
  <si>
    <t>4 uchwyty na wędki w częsci rufowej</t>
  </si>
  <si>
    <t>Podświetlenie kokpitu, pawęży i półpokładów lampkami LED (27sztuk)</t>
  </si>
  <si>
    <t>Materace pokładu słonecznego w części dziobowej</t>
  </si>
  <si>
    <t>Dach miękki Bimini nad częścią rufową</t>
  </si>
  <si>
    <t>Kurtyny boczne do Bimini nad częścią rufową</t>
  </si>
  <si>
    <t>Dach miękki Bimini na flybridge</t>
  </si>
  <si>
    <t>IV</t>
  </si>
  <si>
    <t xml:space="preserve">Kokpit </t>
  </si>
  <si>
    <t>Sterowanie windy kotwicznej przy kole sterowym (z kokpitu) z licznikiem łańcucha</t>
  </si>
  <si>
    <t>Kamera rufowa podłączona do wyświetlacza nawigacji</t>
  </si>
  <si>
    <t>Wskaźnik wychylenia steru (wersja elektroniczna) - Raymarine</t>
  </si>
  <si>
    <t>AIS typu B (nadajnik - odbiornik)</t>
  </si>
  <si>
    <t xml:space="preserve">Nawigacja Raymarine Axiom 7DV z przetwornikiem </t>
  </si>
  <si>
    <t>Nawigacja Raymarine Axiom 9RV z przetwornikiem 3D</t>
  </si>
  <si>
    <t>Nawigacja Raymarine Axiom+ 12RV z przetwornikiem 3D</t>
  </si>
  <si>
    <t>Dodatkowe stanowisko sternika, z manetką i fotelem sternika na flybridge</t>
  </si>
  <si>
    <t>Drugie stanowisko VHF na flybridge</t>
  </si>
  <si>
    <t>Mesa, kambuz</t>
  </si>
  <si>
    <t>Dostawka do spania (opuszczany stolik i dodatkowy materac)</t>
  </si>
  <si>
    <t>Wewnętrzny kokpit/mesa i stopień sternika pokryty teakiem (teak naturalny lub flexi teak)</t>
  </si>
  <si>
    <t>Lodówka otwierana do przodu 115L (dopłata)</t>
  </si>
  <si>
    <t>Dodatkowa lodówka szufladowa 35L (wykluczą zamrażarkę)</t>
  </si>
  <si>
    <t>Zamrażarka szufladowa 35L (wykluczą dodatkową lodówkę)</t>
  </si>
  <si>
    <t>Kostkarka</t>
  </si>
  <si>
    <t>Pikowanie materacy w mesie (łącznie z fotelem sternika)</t>
  </si>
  <si>
    <t>Uchwyty na napoje (2 szt.)</t>
  </si>
  <si>
    <t>Zmywarka</t>
  </si>
  <si>
    <t>Zasłonki (możliwość zasłonięcia całego salonu i kambuza)</t>
  </si>
  <si>
    <t>Listwy LED w szafkach kambuzowych i nad sofą</t>
  </si>
  <si>
    <t xml:space="preserve">Kolorowa listwa LED typu RGBW pod szafkami kambuza i salonu zamiast standardowej </t>
  </si>
  <si>
    <t>VI</t>
  </si>
  <si>
    <t>Wnętrze, kabiny, toalety</t>
  </si>
  <si>
    <t>Zabudowa w wiśni amerykańskiej</t>
  </si>
  <si>
    <t>Zabudowa w teak laos</t>
  </si>
  <si>
    <t>Drzwi otwierane do lewej kabiny WC od koi dziobowej (przeniesienie drzwi z korytarza)</t>
  </si>
  <si>
    <t>Drzwi otwierane do prawej kabiny WC od koi dziobowej (przeniesienie drzwi z korytarza)</t>
  </si>
  <si>
    <t>Szafa w korytarzu do wersji 3-kabinowej</t>
  </si>
  <si>
    <t>Rolety na luki poziome w kabinie dziobowej (2 szt.)</t>
  </si>
  <si>
    <t>Plisy na pionowe luki i świetliki w kabinach i toaletach (10szt.)</t>
  </si>
  <si>
    <t>Podłoga w paski - dolny pokład (korytarz, kabiny)</t>
  </si>
  <si>
    <t>VIII</t>
  </si>
  <si>
    <t>Instalacja elektryczna, ogrzewanie i klimatyzacja</t>
  </si>
  <si>
    <t>LED TV z anteną w mesie (do 32'') lub kabinie dziobowej (do 24'')</t>
  </si>
  <si>
    <t>LED TV dodatkowy w mesie (do 32'') lub kabinie dziobowej (do 24'')</t>
  </si>
  <si>
    <t xml:space="preserve">Antena TV z przewodem i gniazdkiem 12V </t>
  </si>
  <si>
    <t>Panel słoneczny 100W w części rufowej dachu kokpitu</t>
  </si>
  <si>
    <t>Akumulatory życiowe AGM (4 x 115Ah) z dodatkowym miejscem - dopłata</t>
  </si>
  <si>
    <t>Klimatyzacja kabiny dziobowej 7000 BTU</t>
  </si>
  <si>
    <t xml:space="preserve">Generator 4,4kV </t>
  </si>
  <si>
    <t>IX</t>
  </si>
  <si>
    <t>Instalacja wodna</t>
  </si>
  <si>
    <t>Prysznic na platformie rufowej</t>
  </si>
  <si>
    <t xml:space="preserve">Pompa wody zaburtowej w kambuzie </t>
  </si>
  <si>
    <t>Zestaw do mycia pokładu  (pompa wody zaburtowej, wąż, słuchawka)</t>
  </si>
  <si>
    <t>X</t>
  </si>
  <si>
    <t>Dodatkowe wyposażenie spoza cennika</t>
  </si>
  <si>
    <t>SUMA</t>
  </si>
  <si>
    <t xml:space="preserve">Cena łodzi </t>
  </si>
  <si>
    <t xml:space="preserve">Wyposażenie opcjonalne </t>
  </si>
  <si>
    <t>Rabat, %</t>
  </si>
  <si>
    <t>Do zapłaty</t>
  </si>
  <si>
    <t>Zadatek w kwocie:                                                  wpłacono dnia:</t>
  </si>
  <si>
    <t>Teak na półpokładach oraz miejscu na windę kotwiczną (teak naturalny lub flexi teak)</t>
  </si>
  <si>
    <t>PLATINUM 40 FLY PREMIUM wersja morska</t>
  </si>
  <si>
    <t>Łódź zgodnie z kartą wyposażenia standardowego</t>
  </si>
  <si>
    <t>Rolety (bez szyby czołowej)</t>
  </si>
  <si>
    <t>Wersja 4-kabinowa (standard zabudowy: dąb polski) - dopłata</t>
  </si>
  <si>
    <t>Inwerter z ładowarka 12V/230V/2500 W -  dopłata</t>
  </si>
  <si>
    <t>System ciepłej wody + instalacja ciśnieniowa , bojler 60L (działanie z silnika i podłączenia lądowego) - dopłata</t>
  </si>
  <si>
    <t>Fusion RA70 Series Marine Radio AM/FM/AUX/BLUETOOTH, 6 głośników w mesie i FLY, antena</t>
  </si>
  <si>
    <t>Ster strumieniowy dziobowy 4,4 kW - dopłata</t>
  </si>
  <si>
    <t>Kadłub w kolorze: grafit, granat</t>
  </si>
  <si>
    <t>Silnik stacjonarny diesel Nanni 115KM, wał prosty (zamiast Yanmar)</t>
  </si>
  <si>
    <t>Miękka podsufityka w mesie</t>
  </si>
  <si>
    <t>Ogrzewanie mesy, kabin i toalet Eberspraecher Airtornic D4 albo Webasto</t>
  </si>
  <si>
    <t>Sterownik autopilota na Flybridge</t>
  </si>
  <si>
    <t>Dziób obity blachą</t>
  </si>
  <si>
    <t xml:space="preserve"> Giżycko 08.2023                                                   Sezon 2023                                                      Formularz 7</t>
  </si>
  <si>
    <t xml:space="preserve">Ten dokument nie stanowi umowy. Stocznia zastrzega sobie prawo do zmiany cen oraz wyposażenia.
Podane ceny są cenami netto. </t>
  </si>
  <si>
    <t>Numer łodzi:</t>
  </si>
  <si>
    <t>Zamawiający:</t>
  </si>
  <si>
    <t>Inwerter z ładowarka 12V/230V/3500 W - dopłata</t>
  </si>
  <si>
    <t>Kosz rufowy na odbijacze</t>
  </si>
  <si>
    <t>Uchwyty na bosak na dachu</t>
  </si>
  <si>
    <t>Oświetlenie podwodne LED niebieskie - 2 lampy</t>
  </si>
  <si>
    <t>Teak na flybridge i stopniach (teak naturalny lub flexi teek)</t>
  </si>
  <si>
    <t>Reflektor na dachu</t>
  </si>
  <si>
    <t>Reflektor szperacz obrotowy na dachu</t>
  </si>
  <si>
    <t>Kuchenka mikrofalowa (konieczność zamówienia inwertera)</t>
  </si>
  <si>
    <t>Wentylatory kabiny i mesia</t>
  </si>
  <si>
    <t>Kolekcja tapicerki PRO w kabinach sypialnych (wybór koloru + pianka termoelastyczna + warstwa wentylacji)</t>
  </si>
  <si>
    <t>Wykładzina w kabinach i korytarzu</t>
  </si>
  <si>
    <t>Wykładzina w mesie</t>
  </si>
  <si>
    <t>Dodatkowe gniazda USB w kabinach</t>
  </si>
  <si>
    <t>Dodatkowe gniazda 230V w kabinach</t>
  </si>
  <si>
    <t>Ogrzewanie mesy Eberspacher Airtronic D2 albo Webasto</t>
  </si>
  <si>
    <t>V</t>
  </si>
  <si>
    <t>VII</t>
  </si>
  <si>
    <t>Date:</t>
  </si>
  <si>
    <t>PLATINUM 40 FLY PREMIUM maritime version</t>
  </si>
  <si>
    <t>Client:</t>
  </si>
  <si>
    <t>HIN:</t>
  </si>
  <si>
    <t>Engine numer:</t>
  </si>
  <si>
    <t>Date of delivery:</t>
  </si>
  <si>
    <t>Production start:</t>
  </si>
  <si>
    <t>Motor yacht order form</t>
  </si>
  <si>
    <t>Net prices, EUR</t>
  </si>
  <si>
    <t>List of equipment</t>
  </si>
  <si>
    <t>Hull</t>
  </si>
  <si>
    <t>Bow thruster 4,4 kW - extra charge</t>
  </si>
  <si>
    <t>Hull colour: graphite, dark blue</t>
  </si>
  <si>
    <t>Foil wrapping of the boat for transport</t>
  </si>
  <si>
    <t>Bow covered with sheet metal</t>
  </si>
  <si>
    <t>Nanni 115hp inboard diesel engine, straight shaft (instead of Yanmar)</t>
  </si>
  <si>
    <t>Deck</t>
  </si>
  <si>
    <t>4 mooring lines and 8 fenders</t>
  </si>
  <si>
    <t>Stern basket for fenders</t>
  </si>
  <si>
    <t>Bareboat holders on the roof</t>
  </si>
  <si>
    <t>4 rod holders in the aft section</t>
  </si>
  <si>
    <t>Illumination of cockpit, transom and half-deck with LED lights (27 units)</t>
  </si>
  <si>
    <t>Bimini soft roof on flybridge</t>
  </si>
  <si>
    <t xml:space="preserve">Cockpit </t>
  </si>
  <si>
    <t>Aft camera connected to navigation display</t>
  </si>
  <si>
    <t>Rotating searchlight on roof</t>
  </si>
  <si>
    <t>Rudder angle indicator (electronic version) - Raymarine</t>
  </si>
  <si>
    <t>AIS type B (transmitter - receiver)</t>
  </si>
  <si>
    <t xml:space="preserve">Raymarine Axiom 7DV Navigation with Transmitter </t>
  </si>
  <si>
    <t>Raymarine Axiom 9RV Navigation with 3D Transmitter</t>
  </si>
  <si>
    <t>Raymarine Axiom+ 12RV with 3D Transducer</t>
  </si>
  <si>
    <t>Additional helmsman station, with helm station and helm seat on flybridge</t>
  </si>
  <si>
    <t>Second VHF station on flybridge</t>
  </si>
  <si>
    <t>Flybridge autopilot controller</t>
  </si>
  <si>
    <t>Additional 35L drawer fridge (excludes freezer)</t>
  </si>
  <si>
    <t>Quilted mattresses in the mess (including helmsman's seat)</t>
  </si>
  <si>
    <t>Dishwasher</t>
  </si>
  <si>
    <t>LED strips in galley cabinets and above sofa</t>
  </si>
  <si>
    <t xml:space="preserve">Coloured RGBW LED strip under galley and saloon cabinets instead of standard one </t>
  </si>
  <si>
    <t>Interior, cabins, toilets</t>
  </si>
  <si>
    <t>PRO upholstery collection in sleeping cabins (choice of colour + thermoelastic foam + ventilation layer)</t>
  </si>
  <si>
    <t>Carpeting in cabins and corridor</t>
  </si>
  <si>
    <t>Carpeting in mess room</t>
  </si>
  <si>
    <t>Electrical system, heating and air conditioning</t>
  </si>
  <si>
    <t>Inverter with charger 12V/230V/2500 W - extra charge</t>
  </si>
  <si>
    <t xml:space="preserve">TV antenna with cable and 12V socket </t>
  </si>
  <si>
    <t>Solar panel 100W in the aft part of the cockpit roof</t>
  </si>
  <si>
    <t>AGM life batteries (4 x 115Ah) with additional space - extra charge</t>
  </si>
  <si>
    <t xml:space="preserve">4.4kV generator </t>
  </si>
  <si>
    <t>Water system</t>
  </si>
  <si>
    <t>Shower on aft platform</t>
  </si>
  <si>
    <t xml:space="preserve">Outboard water pump in galley </t>
  </si>
  <si>
    <t>Deck washing kit (seawater pump, hose, handset)</t>
  </si>
  <si>
    <t>Additional equipment not included in the price list</t>
  </si>
  <si>
    <t>Order</t>
  </si>
  <si>
    <t>Price</t>
  </si>
  <si>
    <t>Value</t>
  </si>
  <si>
    <t>Boat according to standard equipment list</t>
  </si>
  <si>
    <t>Foiling of the boat for transport</t>
  </si>
  <si>
    <t>Sheeted bow</t>
  </si>
  <si>
    <t>Nanni diesel stationary engine 135hp, straight shaft (extra charge)</t>
  </si>
  <si>
    <t>Teak on half-deck and anchor windlass (natural teak or flexi teek)</t>
  </si>
  <si>
    <t>Teak na półpokładach oraz miejscu na windę kotwiczną (teak naturalny lub flexi teek)</t>
  </si>
  <si>
    <t>Teak on aft platform (natural teak or flexi teek)</t>
  </si>
  <si>
    <t>Teak na platformie rufowej (teak naturalny lub flexi teek)</t>
  </si>
  <si>
    <t>Underwater blue LED lighting - 2 lights</t>
  </si>
  <si>
    <t>Bimini soft roof over aft deck</t>
  </si>
  <si>
    <t>Side curtains to the Bimini over the aft deck</t>
  </si>
  <si>
    <t>Teak on flybridge and steps (natural teak or flexi teek)</t>
  </si>
  <si>
    <t>Anchor windlass control at helm wheel with chain counter</t>
  </si>
  <si>
    <t>Sterowanie windy kotwicznej przy kole sterowym z licznikiem łańcucha</t>
  </si>
  <si>
    <t>Searchlight on the roof</t>
  </si>
  <si>
    <t>Additional berth in saloon (drop-down table and extra mattress)</t>
  </si>
  <si>
    <t>Interior cockpit/galley and helmsman's step covered in teak (natural teak or flexi teek)</t>
  </si>
  <si>
    <t>Wewnętrzny kokpit/mesa i stopień sternika pokryty teakiem (teak naturalny lub flexi teek)</t>
  </si>
  <si>
    <t>Cup holders (2 pcs)</t>
  </si>
  <si>
    <t>Ice-cube maker</t>
  </si>
  <si>
    <t>35L drawer freezer (excludes additional fridge)</t>
  </si>
  <si>
    <t>Microwave oven</t>
  </si>
  <si>
    <t>Roller blinds</t>
  </si>
  <si>
    <t>Curtains</t>
  </si>
  <si>
    <t>Soft sub-ceiling in the saloon</t>
  </si>
  <si>
    <t>Galley, saloon</t>
  </si>
  <si>
    <t>4-cabin version - extra charge</t>
  </si>
  <si>
    <t>Furniture color: american cherry</t>
  </si>
  <si>
    <t>Furniture color: teak laos</t>
  </si>
  <si>
    <t>Striped floor in cabins and corridor</t>
  </si>
  <si>
    <t xml:space="preserve">Access to the portside heads (left toilet) only from the front cabin </t>
  </si>
  <si>
    <t>Access to the starboard heads (right toilet) only from the front cabin</t>
  </si>
  <si>
    <t>Inverter with charger 12V/230V/3500 W - extra charge</t>
  </si>
  <si>
    <t>Fusion RA70 Series Marine Radio AM/FM/AUX/BLUETOOTH, 6 speakers in the saloon and fly, antenna</t>
  </si>
  <si>
    <t>Fusion RA70 Series Marine Radio AM/FM/AUX/BLUETOOTH, 6 głośników w mesie i fly, antena</t>
  </si>
  <si>
    <t>LED TV with antenna in saloon (up to 32'') or bow cabin (up to 24'')</t>
  </si>
  <si>
    <t>Additional LED TV in saloon (up to 32'') or bow cabin (up to 24'')</t>
  </si>
  <si>
    <t>Saloon heating Eberspacher Airtronic D2 or Webasto</t>
  </si>
  <si>
    <t>Galley, cabin and toilet heating Eberspraecher Airtornic D4 or Webasto</t>
  </si>
  <si>
    <t>Bow cabin air-conditioning 7000 BTU</t>
  </si>
  <si>
    <t>Hot water system + pressurised system, 60L boiler (operation from engine and shore connection) - extra charge</t>
  </si>
  <si>
    <t>System ciepłej wody + instalacja ciśnieniowa, bojler 60L (działanie z silnika i podłączenia lądowego) - dopłata</t>
  </si>
  <si>
    <t>SUM</t>
  </si>
  <si>
    <t>Equipment</t>
  </si>
  <si>
    <t>Boat</t>
  </si>
  <si>
    <t>Discount, %</t>
  </si>
  <si>
    <t>Total amount</t>
  </si>
  <si>
    <t>Deposit:                                                         Date of payment:</t>
  </si>
  <si>
    <t xml:space="preserve"> Giżycko 09.2023                                                    Season 2024                                                     Form. No 6</t>
  </si>
  <si>
    <t>This document is not a binding contract. Odysseya Yachts reserves the right to change the pricing and equipement.
Listed prices are net prices.</t>
  </si>
  <si>
    <t>Engine</t>
  </si>
  <si>
    <t>Silnik</t>
  </si>
  <si>
    <t>#</t>
  </si>
  <si>
    <t>Platinum 40 Hard Top Premium maritime version</t>
  </si>
  <si>
    <t>Platinum 40 Hard Top Premium wersja morska</t>
  </si>
  <si>
    <t>Fusion RA70 Series Marine Radio AM/FM/AUX/BLUETOOTH, 4 głośniki, antena</t>
  </si>
  <si>
    <t>Fusion RA70 Series Marine Radio AM/FM/AUX/BLUETOOTH, 4 speakers, antenna</t>
  </si>
  <si>
    <t>2 x luk w dachu (uchylny) - Lewmar 60 Low Profile</t>
  </si>
  <si>
    <t xml:space="preserve">2 x luk w dachu (przesuwny) - Lewmar Pilot Hatch 60 </t>
  </si>
  <si>
    <t>2 x roof hatch (hinged) - Lewmar 60 Low Profile</t>
  </si>
  <si>
    <t>Panele słoneczne na dachu 2x 140W (wyklucza zamówienie koszy na odbijacze 2 x 2 szt. na dachu sterówki i potrójnych uchwytów na odbijacze na dachu sterówki, 2 szt.)</t>
  </si>
  <si>
    <t>Solar panels on roof 2x 140W (excludes ordering 2 x 2 reflector baskets on wheelhouse roof and triple reflector holders on wheelhouse roof, 2 pcs)</t>
  </si>
  <si>
    <t>Fly</t>
  </si>
  <si>
    <t>Metal protector on the bow</t>
  </si>
  <si>
    <t>Additional helm station and helm seat on flybridge</t>
  </si>
  <si>
    <t>Panele słoneczne na dachu 2x 140W (wyklucza zamówienie Fly)</t>
  </si>
  <si>
    <t>Solar panels on roof 2x 140W (excludes ordering the Fly)</t>
  </si>
  <si>
    <t>Silnik stacjonarny diesel Nanni 135KM, wał prosty - dopłata</t>
  </si>
  <si>
    <t>Silnik stacjonarny diesel Nanni 115KM, wał prosty - dopłata</t>
  </si>
  <si>
    <t>Silnik stacjonarny diesel Yanmar 110KM, wał prosty - dopłata</t>
  </si>
  <si>
    <t>2nd heads (portside/left toilet) equipped with a pullout faucet/shower, shower head holder, grey water pump, electric toilet)</t>
  </si>
  <si>
    <t>Extended bathing platform</t>
  </si>
  <si>
    <t>Folding aft sofa</t>
  </si>
  <si>
    <t>Cockpit cabrio with tinted windows</t>
  </si>
  <si>
    <t>Ster strumieniowy dziobowy 4,4 kW</t>
  </si>
  <si>
    <t>Ster strumieniowy dziobowy 3,1 kW</t>
  </si>
  <si>
    <t>Ster strumieniowy rufowy 2,2 kW</t>
  </si>
  <si>
    <t>Kadłub w kolorze (kolorowa folia ochronna)</t>
  </si>
  <si>
    <t>Ostroga zabezpieczająca śrube napędową i wał / S-drive</t>
  </si>
  <si>
    <t>Platforma dziobowa z drabinką</t>
  </si>
  <si>
    <t xml:space="preserve">Winda kotwiczna 1000 W </t>
  </si>
  <si>
    <t xml:space="preserve">4 relingowe kosze na odbijacze </t>
  </si>
  <si>
    <t>Luk zamykający wejście na flybridge</t>
  </si>
  <si>
    <t>Drzwi w sterówce po prawej stronie sternika - wyjście na pokład</t>
  </si>
  <si>
    <t>Przesuwne okno z zamkiem w szybie bocznej lewej na wysokości sterówki</t>
  </si>
  <si>
    <t>Koło sterowe drewno/chrom</t>
  </si>
  <si>
    <t>Kompas (zawarty w pakiecie morskim)</t>
  </si>
  <si>
    <t xml:space="preserve">Reflektor (szperacz na dachu) </t>
  </si>
  <si>
    <t>Wskaźnik wychylenia steru (wersja analogowa) - Wema</t>
  </si>
  <si>
    <t>Raymarine VHF Ray73 z GPS i AIS</t>
  </si>
  <si>
    <t>Autopilot Raymarine</t>
  </si>
  <si>
    <t>Drzwi wykładane jednostronnie zamykające mesę (zamiast rolety)</t>
  </si>
  <si>
    <t>Lodówka otwierana do przodu 80L</t>
  </si>
  <si>
    <t>Lodówka otwierana do przodu 115L</t>
  </si>
  <si>
    <t>Zabudowa kolor wiśnia amerykańska</t>
  </si>
  <si>
    <t>Zabudowa kolor teak laos</t>
  </si>
  <si>
    <t>Druga (lewa) kabina WC, umywalka z prysznicem/wylewką i wieszakiem na słuchawkę prysznicową, pompa wody szarej, WC elektryczne)</t>
  </si>
  <si>
    <t>Luk otwierany w toalecie - lewa burta</t>
  </si>
  <si>
    <t>Luk otwierany w toalecie - prawa burta</t>
  </si>
  <si>
    <t xml:space="preserve">Dodatkowe gniazdo 12 V - 1 szt. (mesa, siedzenie, lewa burta) </t>
  </si>
  <si>
    <t xml:space="preserve">Dodatkowe gniazdo 230 V - 1szt. (mesa, siedzenie, lewa burta) </t>
  </si>
  <si>
    <t>Dodatkowe gniazda w kabinach 12V</t>
  </si>
  <si>
    <t>Dodatkowe gniazda w kabinach 230V</t>
  </si>
  <si>
    <t>Fusion RA70 Series Marine Radio AM/FM/AUX/BLUETOOTH, 2 głośniki w mesie, antena</t>
  </si>
  <si>
    <t>Akumulatory życiowe AGM (2 x 115Ah)</t>
  </si>
  <si>
    <t>Akumulatory życiowe AGM (4 x 115Ah)</t>
  </si>
  <si>
    <t>Ogrzewanie mesy Eberspreacher Airtronic D2 albo Webasto</t>
  </si>
  <si>
    <t>Ogrzewanie kabin i toalet Eberspraecher Airtornic D4 albo Webasto</t>
  </si>
  <si>
    <t>System ciepłej wody + instalacja ciśnieniowa , bojler 30L (działanie z silnika i podłączenia lądowego)</t>
  </si>
  <si>
    <t>System ciepłej wody + instalacja ciśnieniowa , bojler 60L (działanie z silnika i podłączenia lądowego)</t>
  </si>
  <si>
    <t>Zbiorniki</t>
  </si>
  <si>
    <t>Order price</t>
  </si>
  <si>
    <t>Bow thruster 4,4 kW</t>
  </si>
  <si>
    <t>Bow thruster 3,1 kW</t>
  </si>
  <si>
    <t>Stern thruster 2,2 kW</t>
  </si>
  <si>
    <t>Coloured hull (color protective film)</t>
  </si>
  <si>
    <t>Engine with clutch, transmission, drive, hydraulics</t>
  </si>
  <si>
    <t xml:space="preserve">Propeller and drive shaft / S-drive guard </t>
  </si>
  <si>
    <t>Quick 1000W anchor winch</t>
  </si>
  <si>
    <t xml:space="preserve">4 fender baskets mounted on the railling </t>
  </si>
  <si>
    <t>Four fishing rod holder, mounted on the transom</t>
  </si>
  <si>
    <t>Cockpit, transom and side decks LED lights (27 lights)</t>
  </si>
  <si>
    <t>Underwater LED lights (2 pieces)</t>
  </si>
  <si>
    <t>Sun deck mattresses in the bow area</t>
  </si>
  <si>
    <t>Bimini soft top over the stern platform</t>
  </si>
  <si>
    <t>Side courtains to Bimini soft top</t>
  </si>
  <si>
    <t>Flybridge hatch</t>
  </si>
  <si>
    <t>Cockpit</t>
  </si>
  <si>
    <t>Access to the helm from the side deck - sliding door</t>
  </si>
  <si>
    <t>Sliding window with lock in the left side window near the wheelhouse</t>
  </si>
  <si>
    <t>Steering wheel finished in chrome/wood</t>
  </si>
  <si>
    <t>Anchor winch control on the helm with a chain counter</t>
  </si>
  <si>
    <t>Rear-view camera connected with the navigation ploter</t>
  </si>
  <si>
    <t>Remote-controlled, roof mounted searchlight</t>
  </si>
  <si>
    <t>Rudder deflection indicator (digital) - Raymarine</t>
  </si>
  <si>
    <t>Rudder deflection indicator (analogue) - Wema</t>
  </si>
  <si>
    <t>Raymarine VHF Ray73 with GPS and AIS</t>
  </si>
  <si>
    <t>Autopilot - Raymarine</t>
  </si>
  <si>
    <t>Saloon  / galley</t>
  </si>
  <si>
    <t>Additional berth in the saloon (foding table and additionl mattress)</t>
  </si>
  <si>
    <t>Front-opened hindged fridge (80L)</t>
  </si>
  <si>
    <t>Front-opened hindged fridge (115L)</t>
  </si>
  <si>
    <t>Additional drawer style fridge 35L (excludes freezer)</t>
  </si>
  <si>
    <t>Drawer style freezer 35L (excludes additional fridge)</t>
  </si>
  <si>
    <t>Ice maker (requires: 230V inverter)</t>
  </si>
  <si>
    <t>Microwave (requires: 230V inverter)</t>
  </si>
  <si>
    <t>Curtains in the saloon and galley</t>
  </si>
  <si>
    <t>LED strips in galley cabinets and over the sofa</t>
  </si>
  <si>
    <t>Interior, cabins, heads (toilets)</t>
  </si>
  <si>
    <t>Interior finished in american cherry</t>
  </si>
  <si>
    <t>Interior finished in teak laos</t>
  </si>
  <si>
    <t>Openable hatch in the portside heads (left toilet)</t>
  </si>
  <si>
    <t>Openable hatch in the starboard heads (right toilet)</t>
  </si>
  <si>
    <t>Roller blinds for horizontal hatches in the bow cabin (2 pcs.).</t>
  </si>
  <si>
    <t>Blinds for vertical hatches and skylights in cabins and toilets (10pc).</t>
  </si>
  <si>
    <t>Stripped marine floor in the cabins and the corridor</t>
  </si>
  <si>
    <t>Carpets in the cabins and access corridor</t>
  </si>
  <si>
    <t>Electrical systems, heating and A/C</t>
  </si>
  <si>
    <t>Inverter with a charger 12v/230V/2000W (4 life batteries required)</t>
  </si>
  <si>
    <t>Inverter with a charger 12v/230V/3000W (4 life batteries required)</t>
  </si>
  <si>
    <t>Additional 12V outlet - salon, portside, under the seat</t>
  </si>
  <si>
    <t>Additional 230V outlet - salon, portside, under the seat</t>
  </si>
  <si>
    <t>Additional 12V outlets in the cabins</t>
  </si>
  <si>
    <t>Additional 230V outlets in the cabins</t>
  </si>
  <si>
    <t xml:space="preserve">Fusion RA70 Series Marine Radio AM / FM / AUX / BLUETOOTH, 2 speakers in the mesa, antenna </t>
  </si>
  <si>
    <t>TV antenna with wiring and a 12V outlet</t>
  </si>
  <si>
    <t>Solar panel 100W mounted on the stern part of the roof</t>
  </si>
  <si>
    <t>Deep cycle batteries AGM (2x115Ah)</t>
  </si>
  <si>
    <t>Deep cycle batteries AGM (4x115Ah)</t>
  </si>
  <si>
    <t>Heating in the saloon/mesa (Eberspreacher Airtronic D2 or Webasto)</t>
  </si>
  <si>
    <t xml:space="preserve">Heating in the cabins and toilets (Eberspraecher Airtornic D4 or Webasto)  </t>
  </si>
  <si>
    <t>Front cabin air-conditioning (A/C) 7000 BTU</t>
  </si>
  <si>
    <t>Hot water system with 30L water heater (Works only while 230V is plugged in (works while plugged in or when engine is running)</t>
  </si>
  <si>
    <t>Hot water system with 60L water heater (Works only while 230V is plugged in (works while plugged in or when engine is running)</t>
  </si>
  <si>
    <t>Shower on the bathing platform</t>
  </si>
  <si>
    <t>Outboard water system in the galley</t>
  </si>
  <si>
    <t>Deck celaning system (outboard water pump, hose, handset)</t>
  </si>
  <si>
    <t>Tanks</t>
  </si>
  <si>
    <t>Additional equipment</t>
  </si>
  <si>
    <t>Standard price:</t>
  </si>
  <si>
    <t>Equipment:</t>
  </si>
  <si>
    <t>Wardrobe in the hallway for 3-cabin version</t>
  </si>
  <si>
    <t>Cabrio - kolor ze wzornika OY, zaciemnione elementy transparentne</t>
  </si>
  <si>
    <t>Wydłużony trap rufowy</t>
  </si>
  <si>
    <t>Rozkładana sofa rufowa</t>
  </si>
  <si>
    <t>Formularz zamówienia jachtu motorowego</t>
  </si>
  <si>
    <t>Flybridge with mattrasses and fly hatch</t>
  </si>
  <si>
    <t>Silnik stacjonarny diesel Yanmar 57KM, wał prosty lub S-drive - dopłata</t>
  </si>
  <si>
    <t>Silnik stacjonarny diesel Yanmar 80KM, wał prosty lub S-drive - dopłata</t>
  </si>
  <si>
    <t>Silnik stacjonarny diesel Nanni 65KM, wał prosty lub S-drive - dopłata</t>
  </si>
  <si>
    <t>Silnik stacjonarny diesel Nanni 80KM, wał prosty lub S-drive - dopłata</t>
  </si>
  <si>
    <t>Diesel generator 4.4 kV</t>
  </si>
  <si>
    <t>Wycieraczka ROCA (cena za sztukę)</t>
  </si>
  <si>
    <t>ROCA windscreen wiper (price per unit)</t>
  </si>
  <si>
    <t>Ten dokument nie stanowi umowy. Stocznia zastrzega sobie prawo do zmiany cen oraz wyposażenia.</t>
  </si>
  <si>
    <t>This document is not a binding contract. Odysseya Yachts reserves the right to change the pricing and equipement.</t>
  </si>
  <si>
    <t>Kolorowa listwa LED typu RGBW pod szafkami kambuza i salonu zamiast białej</t>
  </si>
  <si>
    <t>Colorful RGBW LED strip under the galley and living room cabinets instead of white</t>
  </si>
  <si>
    <t>Battery charger 12V/230V/60A</t>
  </si>
  <si>
    <t>Inwerter z ładowarka 12V/230V/2000 W  (wymaga 4 akumulatorów życiowych)</t>
  </si>
  <si>
    <t>Inwerter z ładowarka 12V/230V/3000 W  (wymaga 4 akumulatorów życiowych</t>
  </si>
  <si>
    <t>Flybridge z materacami</t>
  </si>
  <si>
    <t>Jacht Platinum 35 Hard Top z wyposażeniem standardowym</t>
  </si>
  <si>
    <t>Jacht Platinum 40 Hard Top z wyposażeniem standardowym</t>
  </si>
  <si>
    <t>Platinum 40 Hard Top according to standard equipment list</t>
  </si>
  <si>
    <t>Inboard Yanmar 57HP diesel engine with straight shaft or S-drive - extra charge</t>
  </si>
  <si>
    <t>Inboard Yanmar 80HP diesel engine with straight shaft or S-drive - extra charge</t>
  </si>
  <si>
    <t>Inboard Yanmar 110HP diesel engine with straight shaft - extra charge</t>
  </si>
  <si>
    <t>Inboard Nanni 65HP diesel engine with straight shaft or S-drive - extra charge</t>
  </si>
  <si>
    <t>Inboard Nanni 80HP diesel engine with straight shaft or S-drive - extra charge</t>
  </si>
  <si>
    <t>Inboard Nanni 115HP diesel engine with straigh shaft - extra charge</t>
  </si>
  <si>
    <t>Inboard Nanni 135HP diesel engine with straight shaft - extra charge</t>
  </si>
  <si>
    <t>Układ hybrydowy do silnika diesel na wale prostym: silnik elektryczny 15kW/48V  wraz z kompletem baterii 4 x 200Ah pozwalającym na 2-3h pływania</t>
  </si>
  <si>
    <t>Additional battery pack 4 x 200Ah (2-3h of sailing)</t>
  </si>
  <si>
    <t>Hybrid system for an inboard diesel engine wtih a direct shaft: electric drive 15KW/48V with a  battery pack 4 x 200Ah (2-3h of sailing)</t>
  </si>
  <si>
    <t>Dodatkowy zestaw baterii 4 x 200Ah (2-3h pływania) do napędów elektrycznych</t>
  </si>
  <si>
    <t>Klimatyzacja mesy 16000 BTU (opcjonalnie nawiewy do kabin rufowych)</t>
  </si>
  <si>
    <t>Saloon air-conditioning (A/C) 16000 BTU (optional aft cabins vents)</t>
  </si>
  <si>
    <t>Rezygnacja z silnika diesla i wzmocnienie pawęży pod silnik zaburtowy</t>
  </si>
  <si>
    <t>No diesel engine, strengthened transom for outboard engine</t>
  </si>
  <si>
    <t>Dodatkowa szafka typu cargo za fotelem sternika</t>
  </si>
  <si>
    <t>Additional cargo cupboard behind helmsman seat</t>
  </si>
  <si>
    <t>Zabudowa podszybia, miejsce na telewizor</t>
  </si>
  <si>
    <t>Under-glass enclosure, space for TV</t>
  </si>
  <si>
    <t>Obszyce konsoli alcantarą</t>
  </si>
  <si>
    <t>Console trim in alcantara</t>
  </si>
  <si>
    <t>Dodatkowe 2 głośniki na zewnątrz (platforma rufowa lub Fly)</t>
  </si>
  <si>
    <t>Additional 2 external speakers (aft platform or Fly)</t>
  </si>
  <si>
    <t>Stolik na Fly (wyklucza dodatkowe stanowisko sternika)</t>
  </si>
  <si>
    <t>PLATINUM 40</t>
  </si>
  <si>
    <t>Dodatkowy zbiornik wody pitnej 215L plastikowy (zawarty w pakiecie morskim)</t>
  </si>
  <si>
    <t>Zbiornik paliwa większy 350L ze stali nierdzewnej (zawarty w pakiecie morskim)</t>
  </si>
  <si>
    <t>Additional drinking water tank 215L (included in marine package)</t>
  </si>
  <si>
    <t>Larger fuel tank - 350L, stainless steel (included in marine package)</t>
  </si>
  <si>
    <t>Compass (included in marine package)</t>
  </si>
  <si>
    <t>Protective foil wrap for transport</t>
  </si>
  <si>
    <t>Drewniany greting w lewej kabinie WC</t>
  </si>
  <si>
    <t>Drewniany greting w prawej kabinie WC</t>
  </si>
  <si>
    <t>Wooden greating in the left-hand toilet</t>
  </si>
  <si>
    <t>Wooden greating in the right-hand toilet</t>
  </si>
  <si>
    <t>PLATINUM 35</t>
  </si>
  <si>
    <t xml:space="preserve"> Giżycko 01.2024                                                   Sezon 2024                                                      Formularz 7</t>
  </si>
  <si>
    <t xml:space="preserve"> Giżycko 01.2024                                                    Season 2023                                                      Form. No 7</t>
  </si>
  <si>
    <t>Wentylatory w kabinach i kokpicie</t>
  </si>
  <si>
    <t>Cabin and cockpit fans</t>
  </si>
  <si>
    <t>Platinum 35 Hard Top according to standard equipment list</t>
  </si>
  <si>
    <t>Only for version without Fly: 2 x Lewmar sliding hatch in roof</t>
  </si>
  <si>
    <t>Tylko do wersji bez Fly: 2 x luk Lewmar w dachu przesuwny</t>
  </si>
  <si>
    <t>Sliding mesa glass doors (instead of a roller shutter)</t>
  </si>
  <si>
    <t>Drzwi przesuwne dwuelementowe zamykające mesę (zamiast rolety)</t>
  </si>
  <si>
    <t>Fully openable mesa glass doors (instead of a roller shutter)</t>
  </si>
  <si>
    <t>Four cabin layout (instead of 3) in polish oak</t>
  </si>
  <si>
    <t>Wersja 4-kabinowa zamiast 3-kabinowej (standard zabudowy: dąb polski)</t>
  </si>
  <si>
    <t>Stern thruster 2x 2,2 kW (double installation)</t>
  </si>
  <si>
    <t>Ster strumieniowy rufowy 2x 2,2 kW (podwójna instalacja)</t>
  </si>
  <si>
    <t>Bow platform with ladder and anchor handle</t>
  </si>
  <si>
    <t>Table on Fly (excludes additional helm station)</t>
  </si>
  <si>
    <t>Ładowarka 12V/230V/60A</t>
  </si>
  <si>
    <t>Miękkie panele na suficie, nad kanapą i przy zejściówce</t>
  </si>
  <si>
    <t>Soft panels on the ceiling, above the sofa and at the companionway</t>
  </si>
  <si>
    <t>Carpeting in the mesa</t>
  </si>
  <si>
    <t>Ściany kabiny dziobowej obite miękkim materiałem</t>
  </si>
  <si>
    <t>Miękkie panele sufitowe w kabinie dziobowej</t>
  </si>
  <si>
    <t>Bow cabin walls upholstered with soft material</t>
  </si>
  <si>
    <t>Soft ceiling panels in the bow cabin</t>
  </si>
  <si>
    <t>SUMME</t>
  </si>
  <si>
    <t>Standardpreis</t>
  </si>
  <si>
    <t>Ausrüstung</t>
  </si>
  <si>
    <t>Preis</t>
  </si>
  <si>
    <t xml:space="preserve">Dieses Dokument stellt keinen verbindlichen Vertrag dar. Odysseya Yachts behält sich das Recht vor, die Preise und die Ausstattung zu ändern. Die angegebenen Preise sind Nettopreise.				</t>
  </si>
  <si>
    <t xml:space="preserve"> Giżycko 05.2023                                               Saison 2023                                          Formular. Nr. 7</t>
  </si>
  <si>
    <t>Bestellung</t>
  </si>
  <si>
    <t>Nettopreis, EUR</t>
  </si>
  <si>
    <t>Bestellformular für Motoryachten</t>
  </si>
  <si>
    <t xml:space="preserve">Datum des Beginns der Montage: </t>
  </si>
  <si>
    <t>Datum:</t>
  </si>
  <si>
    <t>Auftraggeber:</t>
  </si>
  <si>
    <t>Platinum 40 Hard Top mit Standardausstattung</t>
  </si>
  <si>
    <t>Zusätzlicher Steuerstand und Steuersitz auf der Flybridge</t>
  </si>
  <si>
    <t>Bimini-Softdach auf der Flybridge</t>
  </si>
  <si>
    <t>Flybridge-Autopilot-Controller</t>
  </si>
  <si>
    <t>Flybridge-Luke</t>
  </si>
  <si>
    <t>Rumpf</t>
  </si>
  <si>
    <t>Bugstrahlruder 4,4 kW</t>
  </si>
  <si>
    <t>Bugstrahlruder 3,1 kW</t>
  </si>
  <si>
    <t>Heckstrahlruder 2,2 kW</t>
  </si>
  <si>
    <t>Heckstrahlruder 2x 2,2 kW (Doppelinstallation)</t>
  </si>
  <si>
    <t>Farbiger Rumpf (Farbschutzfolie)</t>
  </si>
  <si>
    <t>Schutzfolie für den Transport</t>
  </si>
  <si>
    <t>Metallschutz am Bug</t>
  </si>
  <si>
    <t>Motor mit Kupplung, Getriebe, Antrieb, Hydraulik</t>
  </si>
  <si>
    <t>Innenbord-Yanmar-57-PS-Dieselmotor mit gerader Welle oder S-Antrieb – Aufpreis</t>
  </si>
  <si>
    <t>Innenbord-Yanmar-80-PS-Dieselmotor mit gerader Welle oder S-Antrieb – Aufpreis</t>
  </si>
  <si>
    <t>Innenbord-Yanmar-110-PS-Dieselmotor mit gerader Welle – Aufpreis</t>
  </si>
  <si>
    <t>Innenbord-Nanni-65-PS-Dieselmotor mit gerader Welle oder S-Antrieb – Aufpreis</t>
  </si>
  <si>
    <t>Innenbord-Nanni-80-PS-Dieselmotor mit gerader Welle oder S-Antrieb – Aufpreis</t>
  </si>
  <si>
    <t>Innenbord-Nanni-115-PS-Dieselmotor mit gerader Welle – Aufpreis</t>
  </si>
  <si>
    <t>Innenbord-Nanni-135-PS-Dieselmotor mit gerader Welle – Aufpreis</t>
  </si>
  <si>
    <t>Hybridsystem für einen Innenborddieselmotor mit Direktwelle: Elektroantrieb 15 kW/48 V mit einem Batteriepaket 4 x 200 Ah (2-3 Stunden Segeln)</t>
  </si>
  <si>
    <t>Zusätzlicher Batteriesatz 4 x 200 Ah (2-3 Stunden Segeln)</t>
  </si>
  <si>
    <t>Propeller und Antriebswelle / S-Antriebsschutz</t>
  </si>
  <si>
    <t>Bugplattform mit Leiter und Ankergriff</t>
  </si>
  <si>
    <t>Schnelle 1000-W-Ankerwinde</t>
  </si>
  <si>
    <t>4 Festmacherleinen und 8 Fender</t>
  </si>
  <si>
    <t>4 Kotflügelkörbe an der Reling montiert</t>
  </si>
  <si>
    <t>Vier Angelrutenhalter, am Heck montiert</t>
  </si>
  <si>
    <t>LED-Leuchten für Cockpit, Heck und Seitendecks (27 Leuchten)</t>
  </si>
  <si>
    <t>Unterwasser-LED-Leuchten (2 Stück)</t>
  </si>
  <si>
    <t>Sonnendeckmatratzen im Bugbereich</t>
  </si>
  <si>
    <t>Bimini-Verdeck über der Heckplattform</t>
  </si>
  <si>
    <t>Seitliche Vorhänge zum Bimini-Verdeck</t>
  </si>
  <si>
    <t>Zugang zum Steuerstand vom Seitendeck aus – Schiebetür</t>
  </si>
  <si>
    <t>Schiebefenster mit Schloss im linken Seitenfenster in der Nähe des Steuerhauses</t>
  </si>
  <si>
    <t>Konsolenverkleidung in Alcantara</t>
  </si>
  <si>
    <t>Lenkrad in Chrom/Holz lackiert</t>
  </si>
  <si>
    <t>Steuerung der Ankerwinde am Steuerstand mit Kettenzähler</t>
  </si>
  <si>
    <t>Kompass (im Marinepaket enthalten)</t>
  </si>
  <si>
    <t>Mit dem Navigationsplotter verbundene Rückfahrkamera</t>
  </si>
  <si>
    <t>Ferngesteuerter, auf dem Dach montierter Suchscheinwerfer</t>
  </si>
  <si>
    <t>Ruderausschlaganzeige (digital) – Raymarine</t>
  </si>
  <si>
    <t>Ruderausschlaganzeige (analog) - Wema</t>
  </si>
  <si>
    <t>ROCA Scheibenwischer (Preis pro Stück)</t>
  </si>
  <si>
    <t>Raymarine VHF Ray73 mit GPS und AIS</t>
  </si>
  <si>
    <t>AIS Typ B (Sender – Empfänger)</t>
  </si>
  <si>
    <t>Raymarine Axiom 7DV Navigation mit Sender</t>
  </si>
  <si>
    <t>Raymarine Axiom 9RV Navigation mit 3D-Sender</t>
  </si>
  <si>
    <t>Raymarine Axiom+ 12RV mit 3D-Geber</t>
  </si>
  <si>
    <t>Autopilot – Raymarine</t>
  </si>
  <si>
    <t>Salon / Kombüse</t>
  </si>
  <si>
    <t>Vollständig zu öffnende Mesa-Glastüren (anstelle eines Rollladens)</t>
  </si>
  <si>
    <t>Zusätzlicher Schlafplatz im Salon (Esstisch und zusätzliche Matratze)</t>
  </si>
  <si>
    <t>Teppichboden im Mesa</t>
  </si>
  <si>
    <t>Weiche Unterdecke im Salon</t>
  </si>
  <si>
    <t>Weiche Paneele an der Decke, über dem Sofa und am Niedergang</t>
  </si>
  <si>
    <t>Vorhänge im Salon und in der Kombüse</t>
  </si>
  <si>
    <t>Zusätzlicher Laderaum hinter dem Steuermannsitz</t>
  </si>
  <si>
    <t>Unterglasgehäuse, Platz für TV</t>
  </si>
  <si>
    <t>Vorne zu öffnender, aufklappbarer Kühlschrank (80 l)</t>
  </si>
  <si>
    <t>Vorne zu öffnender, aufklappbarer Kühlschrank (115 l)</t>
  </si>
  <si>
    <t>Kühlschrank mit zusätzlicher Schublade, 35 l (ohne Gefrierfach)</t>
  </si>
  <si>
    <t>Schubladen-Gefrierschrank 35 l (ohne zusätzlichen Kühlschrank)</t>
  </si>
  <si>
    <t>Eismaschine (erfordert: 230-V-Wechselrichter)</t>
  </si>
  <si>
    <t>Geschirrspüler</t>
  </si>
  <si>
    <t>Mikrowelle (erfordert: 230V-Wechselrichter)</t>
  </si>
  <si>
    <t>LED-Streifen in Küchenschränken und über dem Sofa</t>
  </si>
  <si>
    <t>Innenraum, Kabinen, Toiletten</t>
  </si>
  <si>
    <t>Vier-Kabinen-Anordnung (statt 3) in polnischer Eiche</t>
  </si>
  <si>
    <t>Innenausstattung in amerikanischer Kirsche</t>
  </si>
  <si>
    <t>Innenausstattung aus Teakholz Laos</t>
  </si>
  <si>
    <t>Kleiderschrank im Flur für 3-Kabinen-Version</t>
  </si>
  <si>
    <t>2. Badezimmer (Backbord/linke Toilette) ausgestattet mit ausziehbarem Wasserhahn/Dusche, Duschkopfhalter, Grauwasserpumpe, elektrischer Toilette)</t>
  </si>
  <si>
    <t>Holzgitter in der linken Toilette</t>
  </si>
  <si>
    <t>Holzgitter in der rechten Toilette</t>
  </si>
  <si>
    <t>Zu öffnende Luke in den Backbord-Toiletten (linke Toilette)</t>
  </si>
  <si>
    <t>Zu öffnende Luke in den Steuerbordköpfen (rechte Toilette)</t>
  </si>
  <si>
    <t>Rollos für horizontale Luken in der Bugkabine (2 Stk.).</t>
  </si>
  <si>
    <t>Jalousien für vertikale Luken und Oberlichter in Kabinen und Toiletten (10 Stück).</t>
  </si>
  <si>
    <t>PRO-Polsterkollektion in Schlafkabinen (Farbauswahl + thermoelastischer Schaum + Belüftungsschicht)</t>
  </si>
  <si>
    <t>Abgetragener Meeresboden in den Kabinen und im Flur</t>
  </si>
  <si>
    <t>Teppiche in den Kabinen und im Zugangskorridor</t>
  </si>
  <si>
    <t>Bugkabinenwände mit weichem Stoff gepolstert</t>
  </si>
  <si>
    <t>Weiche Deckenpaneele in der Bugkabine</t>
  </si>
  <si>
    <t>Elektrische Systeme, Heizung und Klimaanlage</t>
  </si>
  <si>
    <t>Wechselrichter mit Ladegerät 12V/230V/2000W (4 Life-Batterien erforderlich)</t>
  </si>
  <si>
    <t>Wechselrichter mit Ladegerät 12 V/230 V/3000 W (4 Life-Batterien erforderlich)</t>
  </si>
  <si>
    <t>Batterieladegerät 12V/230V/60A</t>
  </si>
  <si>
    <t>Zusätzliche 12-V-Steckdose – Salon, Backbord, unter dem Sitz</t>
  </si>
  <si>
    <t>Flybridge</t>
  </si>
  <si>
    <t>Flybridge mit Matratzen und Flybridge-Luke</t>
  </si>
  <si>
    <t>Tisch auf der Flybridge (außer zusätzlicher Steuerstand)</t>
  </si>
  <si>
    <t>Zweiter UKW-Sender auf der Flybridge</t>
  </si>
  <si>
    <t>Nur für Version ohne Flybridge: 2 x Lewmar-Schiebeluke im Dach</t>
  </si>
  <si>
    <t>Zusätzliche 230-V-Steckdose – Salon, Backbord, unter dem Sitz</t>
  </si>
  <si>
    <t>Zusätzliche 12-V-Steckdosen in den Kabinen</t>
  </si>
  <si>
    <t>Zusätzliche 230V-Steckdosen in den Kabinen</t>
  </si>
  <si>
    <t>Marineradio der Fusion RA70-Serie AM / FM / AUX / BLUETOOTH, 2 Lautsprecher im Mesa, Antenne</t>
  </si>
  <si>
    <t>Zusätzliche 2 externe Lautsprecher (Achterplattform oder Flybridge)</t>
  </si>
  <si>
    <t>TV-Antenne mit Verkabelung und 12-V-Steckdose</t>
  </si>
  <si>
    <t>Solarpanel 100 W auf dem Heckteil des Daches montiert</t>
  </si>
  <si>
    <t>Sonnenkollektoren auf dem Dach 2x 140W (ausgenommen ist die Bestellung der Flybridge)</t>
  </si>
  <si>
    <t>Deep-Cycle-Batterien AGM (2x115Ah)</t>
  </si>
  <si>
    <t>Deep-Cycle-Batterien AGM (4x115Ah)</t>
  </si>
  <si>
    <t>Heizung im Salon/Mesa (Eberspreacher Airtronic D2 oder Webasto)</t>
  </si>
  <si>
    <t>Heizung in den Kabinen und Toiletten (Ebersprächer Airtornic D4 oder Webasto)</t>
  </si>
  <si>
    <t>Klimaanlage im Salon (A/C) 16.000 BTU (optionale Lüftungsöffnungen in den Achterkabinen)</t>
  </si>
  <si>
    <t>Vordere Kabinenklimaanlage (A/C) 7000 BTU</t>
  </si>
  <si>
    <t>Kabinen- und Cockpitventilatoren</t>
  </si>
  <si>
    <t>Dieselgenerator 4,4 kV</t>
  </si>
  <si>
    <t>Wassersystem</t>
  </si>
  <si>
    <t>Warmwassersystem mit 30-Liter-Warmwasserbereiter (funktioniert nur bei angeschlossener 230-V-Stromversorgung (funktioniert bei angeschlossener Stromversorgung oder bei laufendem Motor)</t>
  </si>
  <si>
    <t>Warmwassersystem mit 60-Liter-Warmwasserbereiter (funktioniert nur, wenn 230 V angeschlossen ist (funktioniert, wenn angeschlossen oder bei laufendem Motor)</t>
  </si>
  <si>
    <t>Dusche auf der Badeplattform</t>
  </si>
  <si>
    <t>Außenbordwassersystem in der Kombüse</t>
  </si>
  <si>
    <t>Deckreinigungssystem (Außenbordwasserpumpe, Schlauch, Handgerät)</t>
  </si>
  <si>
    <t>Panzer</t>
  </si>
  <si>
    <t>Zusätzlicher Trinkwassertank 215L (im Marinepaket enthalten)</t>
  </si>
  <si>
    <t>Größerer Kraftstofftank – 350 l, Edelstahl (im Marinepaket enthalten)</t>
  </si>
  <si>
    <t>Zusätzliche Ausrüstung</t>
  </si>
  <si>
    <t>Platinum 35 Hard Top mit Standardausstattung</t>
  </si>
  <si>
    <t>Electrical installation</t>
  </si>
  <si>
    <t>Kein Dieselmotor, verstärkter Spiegel für Außenbordmotor</t>
  </si>
  <si>
    <t>Cockpit-Cabrio mit getönten Scheiben</t>
  </si>
  <si>
    <t>Erweiterte Badeplattform</t>
  </si>
  <si>
    <t>Klappbares Achtersofa</t>
  </si>
  <si>
    <t>Schiebetüren aus Mesa-Glas (anstelle eines Rollladens)</t>
  </si>
  <si>
    <t>Teak na platformie rufowej (teak naturalny lub Flexiteek)</t>
  </si>
  <si>
    <t>Teak wood on stern platform (natural teak or Flexiteek)</t>
  </si>
  <si>
    <t>Wewnętrzny kokpit/mesa i stopień sternika pokryty teakiem (teak naturalny lub Flexiteek)</t>
  </si>
  <si>
    <t>Inside cockpit/mesa coated with teak (natural teak or Flexiteek)</t>
  </si>
  <si>
    <t>Teak wood on bathing platform (natural teak or Flexiteek)</t>
  </si>
  <si>
    <t>Teak na platformie kąpielowej (teak naturalny lub Flexiteek)</t>
  </si>
  <si>
    <t>Teakholz auf Flybridge und Stufen (natürliches Teakholz oder Flexiteek)</t>
  </si>
  <si>
    <t>Elektroinstallation</t>
  </si>
  <si>
    <t>Wechselrichter mit Ladegerät 12 V/230 V/2000 W (4 Life-Batterien erforderlich)</t>
  </si>
  <si>
    <t>Wechselrichter mit Ladegerät 12V/230V/3000W (4 Life-Batterien erforderlich)</t>
  </si>
  <si>
    <t>Zusätzliche 2 externe Lautsprecher (Achterplattform oder Fly)</t>
  </si>
  <si>
    <t>Solarpanel 100 W, montiert auf dem Heckteil des Daches</t>
  </si>
  <si>
    <t>Sonnenkollektoren auf dem Dach 2x 140W (ausgenommen ist die Bestellung des Fly)</t>
  </si>
  <si>
    <t>Rabatt, %</t>
  </si>
  <si>
    <t>Teakholz auf den Seitendecks und der Abdeckung der Ankerwinde (Natur-Teak oder Flexiteek)</t>
  </si>
  <si>
    <t>Teakholz auf der Heckplattform (Natur-Teak oder Flexiteek)</t>
  </si>
  <si>
    <t>Innencockpit/Mesa mit Teakholz (Natur-Teak oder Flexiteek) beschichtet</t>
  </si>
  <si>
    <t>Teakholz auf Badeplattform (Natur-Teak oder Flexiteek)</t>
  </si>
  <si>
    <t>Außensalon (Deck zwischen Sitzbank und Tür, unter dem Hardtop) mit Teakholz (Natur-Teak oder Flexiteek) verkleidet</t>
  </si>
  <si>
    <t>Electric propulsion system: electric drive 15kW/48V) with a set of baterries 8 x 200Ah (4-6h of sailing) - extra charge</t>
  </si>
  <si>
    <t>Elektrisches Antriebssystem: Elektroantrieb (15kW/48 V) mit einem Satz Batterien 8 x 200 Ah (4-6 Stunden Fahrt) – gegen Aufpreis</t>
  </si>
  <si>
    <t>Teak na stopniach drabinki na pokład górny (teak naturalny lub Flexiteek)</t>
  </si>
  <si>
    <t>Teak na pokładzie górnym (teak naturalny lub Flexiteek)</t>
  </si>
  <si>
    <t>Teak on the steps of the ladder to the upper deck (natural teak or Flexiteek)</t>
  </si>
  <si>
    <t>Teak on the flybridge (natural teak or Flexiteek)</t>
  </si>
  <si>
    <t>Pokład górny flybridge</t>
  </si>
  <si>
    <t>Generator 4,4kV do napędu elektrycznego</t>
  </si>
  <si>
    <t>Napęd elektryczny zamiast silnika diesel: silnik elektryczny 15kW/48V wraz z kompletem baterii 8 x 200Ah (4-6h pływania) - dopłata</t>
  </si>
  <si>
    <t>4.4kV generator for electric drive</t>
  </si>
  <si>
    <t>4,4-kV-Generator für elektrischen Antrieb</t>
  </si>
  <si>
    <t>Teakholz auf den Stufen der Leiter zum Oberdeck (natürliches Teakholz oder Flexiteek)</t>
  </si>
  <si>
    <t>Oświetlenie podwodne LED</t>
  </si>
  <si>
    <t>Obszyce konsoli alcantarą lub eko-skórą</t>
  </si>
  <si>
    <t>Zasłonki lub plisy (możliwość zasłonięcia całego salonu i kambuza)</t>
  </si>
  <si>
    <t>LED TV w mesie 32'' (wymaga anteny)</t>
  </si>
  <si>
    <t>LED TV w kabinie dziobowej 24'' (wymaga anteny)</t>
  </si>
  <si>
    <t>LED-Fernseher in der Kantine 32'' (Antenne erforderlich)</t>
  </si>
  <si>
    <t>LED TV in der vorderen Kabine 24'' (Antenne erforderlich)</t>
  </si>
  <si>
    <t>LED TV in forward cabin 24'' (requires antenna)</t>
  </si>
  <si>
    <t>LED TV in the mess hall 32'' (requires antenna)</t>
  </si>
  <si>
    <t>Kolekcja tapicerki PRO w kabinach sypialnych (wybór koloru + pianka termoelastyczna + warstwa wentylacji na materacach)</t>
  </si>
  <si>
    <t>Zbiornik na fekalia 200L z maceratorem</t>
  </si>
  <si>
    <t>200L Fäkalientank mit Zerkleinerer</t>
  </si>
  <si>
    <t>Nadajnik-odbiornik AIS typu B</t>
  </si>
  <si>
    <t>Pakiet morski:
wzmocniony kadłub, dodatkowy balast, stal kwasoodporna A4 (316L), antifouling, powiększony zbiornik paliwa 350L, drugi zbiornik wody 215L, kompas, wiatromierz, kotwica morska, dłuższe płetwy sterowe, dodatkowe knagi, dodatkowe zabezpieczenie antykorozyjne, oświetlenie na dziobie, dodatkowe relingi, dodatkowe zabezpieczenia instalacji elektrycznej, dodatkowe oświetlenie nawigacyjne</t>
  </si>
  <si>
    <t>Marine package:
Reinforced hull, additional ballast, stainless steel A4 (316L), antifouling, enlarged 350L fuel tank, second water tank 215L, compass, wind gauge, sea anchor, longer rudder fins, additional cleats, additional corrosion protectionr, bow light, additional handrails, additional electrical system protection, additional navigation light</t>
  </si>
  <si>
    <t>Marine-Paket:
Verstärkter Rumpf, zusätzlicher Ballast, Edelstahl A4 (316L), Antifouling, vergrößerter 350L Kraftstofftank, zweiter Wassertank 215L, Kompass, Windmesser, Seeanker, längere Ruderflossen, zusätzliche Klampen, zusätzlicher Korrosionsschutz, Buglicht, zusätzliche Handläufe, zusätzlicher Schutz der elektrischen Anlage, zusätzliche Navigationsbeleuchtung</t>
  </si>
  <si>
    <t>Teak na półpokładach i miesjcu na windę kotwiczną (teak naturalny lub Flexiteek)</t>
  </si>
  <si>
    <t>Teak wood on the side decks and anchor windlass cover (natural teak or Flexiteek)</t>
  </si>
  <si>
    <t>Kokpit zewnętrzny (pokład między ławką i drzwiam) pokryty teakiem (teak naturalny lub Flexiteek)</t>
  </si>
  <si>
    <t>External saloon (deck between the bench and the door, under the hardtop) covered with teak (natural teak or Flexiteek)</t>
  </si>
  <si>
    <t>Bunter RGBW-LED-Streifen unter den Küchen- und Wohnzimmerschränken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</si>
</sst>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zł&quot;_-;\-* #,##0.00\ &quot;zł&quot;_-;_-* &quot;-&quot;??\ &quot;zł&quot;_-;_-@_-"/>
    <numFmt numFmtId="164" formatCode="#,##0.00\ [$€-1];[Red]#,##0.00\ [$€-1]"/>
    <numFmt numFmtId="165" formatCode="[$€-1809]#,##0;[Red][$€-1809]#,##0"/>
    <numFmt numFmtId="166" formatCode="[$€-2]\ #,##0"/>
    <numFmt numFmtId="167" formatCode="0.0%"/>
    <numFmt numFmtId="168" formatCode="#,##0.00\ &quot;zł&quot;;[Red]#,##0.00\ &quot;zł&quot;"/>
    <numFmt numFmtId="169" formatCode="#,##0\ &quot;zł&quot;;[Red]#,##0\ &quot;zł&quot;"/>
  </numFmts>
  <fonts count="11" x14ac:knownFonts="1">
    <font>
      <sz val="11"/>
      <color theme="1"/>
      <name val="Calibri"/>
      <family val="2"/>
      <scheme val="minor"/>
    </font>
    <font>
      <sz val="11"/>
      <color theme="1"/>
      <name val="Calibri"/>
      <family val="2"/>
      <scheme val="minor"/>
    </font>
    <font>
      <sz val="7"/>
      <color theme="0"/>
      <name val="Verdana"/>
      <family val="2"/>
      <charset val="238"/>
    </font>
    <font>
      <sz val="16"/>
      <color theme="1"/>
      <name val="Verdana"/>
      <family val="2"/>
      <charset val="238"/>
    </font>
    <font>
      <sz val="7"/>
      <color theme="1"/>
      <name val="Verdana"/>
      <family val="2"/>
      <charset val="238"/>
    </font>
    <font>
      <b/>
      <sz val="7"/>
      <color theme="1"/>
      <name val="Verdana"/>
      <family val="2"/>
      <charset val="238"/>
    </font>
    <font>
      <sz val="10"/>
      <name val="Arial"/>
      <family val="2"/>
      <charset val="238"/>
    </font>
    <font>
      <sz val="7"/>
      <color rgb="FFFF0000"/>
      <name val="Verdana"/>
      <family val="2"/>
      <charset val="238"/>
    </font>
    <font>
      <sz val="7"/>
      <name val="Verdana"/>
      <family val="2"/>
      <charset val="238"/>
    </font>
    <font>
      <sz val="14"/>
      <color theme="1"/>
      <name val="Verdana"/>
      <family val="2"/>
      <charset val="238"/>
    </font>
    <font>
      <sz val="13"/>
      <color theme="1"/>
      <name val="Verdana"/>
      <family val="2"/>
      <charset val="238"/>
    </font>
  </fonts>
  <fills count="12">
    <fill>
      <patternFill patternType="none"/>
    </fill>
    <fill>
      <patternFill patternType="gray125"/>
    </fill>
    <fill>
      <patternFill patternType="solid">
        <fgColor theme="3" tint="-0.499984740745262"/>
        <bgColor indexed="32"/>
      </patternFill>
    </fill>
    <fill>
      <patternFill patternType="solid">
        <fgColor indexed="9"/>
        <bgColor indexed="26"/>
      </patternFill>
    </fill>
    <fill>
      <patternFill patternType="solid">
        <fgColor theme="0"/>
        <bgColor indexed="26"/>
      </patternFill>
    </fill>
    <fill>
      <patternFill patternType="solid">
        <fgColor theme="0"/>
        <bgColor indexed="32"/>
      </patternFill>
    </fill>
    <fill>
      <patternFill patternType="solid">
        <fgColor theme="0"/>
        <bgColor indexed="64"/>
      </patternFill>
    </fill>
    <fill>
      <patternFill patternType="solid">
        <fgColor theme="1"/>
        <bgColor indexed="26"/>
      </patternFill>
    </fill>
    <fill>
      <patternFill patternType="solid">
        <fgColor theme="3" tint="-0.499984740745262"/>
        <bgColor indexed="26"/>
      </patternFill>
    </fill>
    <fill>
      <patternFill patternType="solid">
        <fgColor rgb="FFFFFF00"/>
        <bgColor indexed="64"/>
      </patternFill>
    </fill>
    <fill>
      <patternFill patternType="solid">
        <fgColor rgb="FFFFFF00"/>
        <bgColor indexed="26"/>
      </patternFill>
    </fill>
    <fill>
      <patternFill patternType="solid">
        <fgColor theme="0" tint="-4.9989318521683403E-2"/>
        <bgColor indexed="26"/>
      </patternFill>
    </fill>
  </fills>
  <borders count="18">
    <border>
      <left/>
      <right/>
      <top/>
      <bottom/>
      <diagonal/>
    </border>
    <border>
      <left/>
      <right/>
      <top style="medium">
        <color theme="0"/>
      </top>
      <bottom style="medium">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right/>
      <top style="medium">
        <color theme="0"/>
      </top>
      <bottom/>
      <diagonal/>
    </border>
    <border>
      <left/>
      <right/>
      <top/>
      <bottom style="thin">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s>
  <cellStyleXfs count="5">
    <xf numFmtId="0" fontId="0" fillId="0" borderId="0"/>
    <xf numFmtId="44" fontId="1" fillId="0" borderId="0" applyFont="0" applyFill="0" applyBorder="0" applyAlignment="0" applyProtection="0"/>
    <xf numFmtId="0" fontId="6" fillId="0" borderId="0"/>
    <xf numFmtId="0" fontId="6" fillId="0" borderId="0"/>
    <xf numFmtId="0" fontId="6" fillId="0" borderId="0"/>
  </cellStyleXfs>
  <cellXfs count="103">
    <xf numFmtId="0" fontId="0" fillId="0" borderId="0" xfId="0"/>
    <xf numFmtId="0" fontId="2"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164" fontId="2" fillId="2" borderId="4" xfId="0" applyNumberFormat="1" applyFont="1" applyFill="1" applyBorder="1" applyAlignment="1">
      <alignment horizontal="center" vertical="center"/>
    </xf>
    <xf numFmtId="0" fontId="4" fillId="3" borderId="4" xfId="0" applyFont="1" applyFill="1" applyBorder="1" applyAlignment="1">
      <alignment vertical="top" wrapText="1"/>
    </xf>
    <xf numFmtId="165" fontId="4" fillId="3" borderId="4" xfId="0" applyNumberFormat="1" applyFont="1" applyFill="1" applyBorder="1" applyAlignment="1">
      <alignment horizontal="right" vertical="center"/>
    </xf>
    <xf numFmtId="0" fontId="2" fillId="2" borderId="4" xfId="0" applyFont="1" applyFill="1" applyBorder="1" applyAlignment="1">
      <alignment vertical="center" wrapText="1"/>
    </xf>
    <xf numFmtId="166" fontId="2" fillId="2" borderId="4" xfId="0" applyNumberFormat="1" applyFont="1" applyFill="1" applyBorder="1" applyAlignment="1">
      <alignment horizontal="right" vertical="center" wrapText="1"/>
    </xf>
    <xf numFmtId="0" fontId="4" fillId="3" borderId="4" xfId="0" applyFont="1" applyFill="1" applyBorder="1" applyAlignment="1">
      <alignment vertical="center" wrapText="1"/>
    </xf>
    <xf numFmtId="166" fontId="4" fillId="3" borderId="4" xfId="0" applyNumberFormat="1" applyFont="1" applyFill="1" applyBorder="1" applyAlignment="1">
      <alignment horizontal="right" vertical="center" wrapText="1"/>
    </xf>
    <xf numFmtId="164" fontId="4" fillId="3" borderId="4" xfId="0" applyNumberFormat="1" applyFont="1" applyFill="1" applyBorder="1" applyAlignment="1">
      <alignment horizontal="left" vertical="center" wrapText="1"/>
    </xf>
    <xf numFmtId="0" fontId="4" fillId="4" borderId="4" xfId="0" applyFont="1" applyFill="1" applyBorder="1" applyAlignment="1">
      <alignment vertical="center" wrapText="1"/>
    </xf>
    <xf numFmtId="166" fontId="4" fillId="4" borderId="4" xfId="0" applyNumberFormat="1" applyFont="1" applyFill="1" applyBorder="1" applyAlignment="1">
      <alignment horizontal="right" vertical="center" wrapText="1"/>
    </xf>
    <xf numFmtId="0" fontId="4" fillId="4" borderId="4" xfId="2" applyFont="1" applyFill="1" applyBorder="1" applyAlignment="1">
      <alignment vertical="center" wrapText="1"/>
    </xf>
    <xf numFmtId="0" fontId="4" fillId="3" borderId="4" xfId="2" applyFont="1" applyFill="1" applyBorder="1" applyAlignment="1">
      <alignment vertical="center" wrapText="1"/>
    </xf>
    <xf numFmtId="0" fontId="4" fillId="4" borderId="4" xfId="0" applyFont="1" applyFill="1" applyBorder="1" applyAlignment="1">
      <alignment horizontal="center" vertical="center" wrapText="1"/>
    </xf>
    <xf numFmtId="0" fontId="4" fillId="3" borderId="4" xfId="0" applyFont="1" applyFill="1" applyBorder="1" applyAlignment="1">
      <alignment horizontal="left" vertical="center" wrapText="1"/>
    </xf>
    <xf numFmtId="0" fontId="4" fillId="5" borderId="4" xfId="0" applyFont="1" applyFill="1" applyBorder="1" applyAlignment="1">
      <alignment vertical="center" wrapText="1"/>
    </xf>
    <xf numFmtId="0" fontId="4" fillId="6" borderId="4" xfId="3" applyFont="1" applyFill="1" applyBorder="1" applyAlignment="1">
      <alignment horizontal="left" vertical="center" wrapText="1"/>
    </xf>
    <xf numFmtId="0" fontId="4" fillId="0" borderId="4" xfId="0" applyFont="1" applyBorder="1" applyAlignment="1">
      <alignment vertical="center" wrapText="1"/>
    </xf>
    <xf numFmtId="0" fontId="4" fillId="6" borderId="4" xfId="4" applyFont="1" applyFill="1" applyBorder="1" applyAlignment="1">
      <alignment horizontal="left" vertical="center" wrapText="1"/>
    </xf>
    <xf numFmtId="166" fontId="4" fillId="7" borderId="4" xfId="0" applyNumberFormat="1" applyFont="1" applyFill="1" applyBorder="1" applyAlignment="1">
      <alignment horizontal="right" vertical="center" wrapText="1"/>
    </xf>
    <xf numFmtId="165" fontId="2" fillId="2" borderId="4" xfId="0" applyNumberFormat="1" applyFont="1" applyFill="1" applyBorder="1" applyAlignment="1">
      <alignment horizontal="right" vertical="center"/>
    </xf>
    <xf numFmtId="165" fontId="2" fillId="8" borderId="4" xfId="0" applyNumberFormat="1" applyFont="1" applyFill="1" applyBorder="1" applyAlignment="1">
      <alignment horizontal="right" vertical="center"/>
    </xf>
    <xf numFmtId="0" fontId="4" fillId="3" borderId="4" xfId="0" applyFont="1" applyFill="1" applyBorder="1" applyAlignment="1">
      <alignment horizontal="center" vertical="center"/>
    </xf>
    <xf numFmtId="167" fontId="2" fillId="2" borderId="4" xfId="1" applyNumberFormat="1" applyFont="1" applyFill="1" applyBorder="1" applyAlignment="1" applyProtection="1">
      <alignment horizontal="right" vertical="center" wrapText="1"/>
    </xf>
    <xf numFmtId="0" fontId="4" fillId="3" borderId="4" xfId="0" applyFont="1" applyFill="1" applyBorder="1" applyAlignment="1">
      <alignment horizontal="center" vertical="center" wrapText="1"/>
    </xf>
    <xf numFmtId="168" fontId="4" fillId="3" borderId="4" xfId="0" applyNumberFormat="1" applyFont="1" applyFill="1" applyBorder="1" applyAlignment="1">
      <alignment horizontal="right" vertical="center" wrapText="1"/>
    </xf>
    <xf numFmtId="0" fontId="4" fillId="4" borderId="4" xfId="0" applyFont="1" applyFill="1" applyBorder="1" applyAlignment="1">
      <alignment horizontal="center" wrapText="1"/>
    </xf>
    <xf numFmtId="0" fontId="2" fillId="2" borderId="4" xfId="0" applyFont="1" applyFill="1" applyBorder="1" applyAlignment="1">
      <alignment horizontal="center" wrapText="1"/>
    </xf>
    <xf numFmtId="0" fontId="4" fillId="6" borderId="4" xfId="3" applyFont="1" applyFill="1" applyBorder="1" applyAlignment="1">
      <alignment horizontal="center" vertical="center" wrapText="1"/>
    </xf>
    <xf numFmtId="0" fontId="4" fillId="0" borderId="4" xfId="0" applyFont="1" applyBorder="1" applyAlignment="1">
      <alignment horizontal="center" vertical="center" wrapText="1"/>
    </xf>
    <xf numFmtId="0" fontId="4" fillId="6" borderId="4" xfId="4" applyFont="1" applyFill="1" applyBorder="1" applyAlignment="1">
      <alignment horizontal="center" vertical="center" wrapText="1"/>
    </xf>
    <xf numFmtId="0" fontId="4" fillId="3" borderId="4" xfId="0" applyFont="1" applyFill="1" applyBorder="1" applyAlignment="1">
      <alignment horizontal="center" wrapText="1"/>
    </xf>
    <xf numFmtId="0" fontId="4" fillId="4" borderId="4" xfId="2" applyFont="1" applyFill="1" applyBorder="1" applyAlignment="1">
      <alignment horizontal="center" wrapText="1"/>
    </xf>
    <xf numFmtId="0" fontId="2" fillId="0" borderId="0" xfId="0" applyFont="1" applyAlignment="1">
      <alignment horizontal="center" vertical="center"/>
    </xf>
    <xf numFmtId="164" fontId="4" fillId="3" borderId="4" xfId="0" applyNumberFormat="1" applyFont="1" applyFill="1" applyBorder="1" applyAlignment="1">
      <alignment horizontal="center" vertical="center" wrapText="1"/>
    </xf>
    <xf numFmtId="0" fontId="4" fillId="4" borderId="4" xfId="2" applyFont="1" applyFill="1" applyBorder="1" applyAlignment="1">
      <alignment horizontal="center" vertical="center" wrapText="1"/>
    </xf>
    <xf numFmtId="0" fontId="4" fillId="5" borderId="4" xfId="0" applyFont="1" applyFill="1" applyBorder="1" applyAlignment="1">
      <alignment horizontal="center" vertical="center" wrapText="1"/>
    </xf>
    <xf numFmtId="0" fontId="0" fillId="0" borderId="0" xfId="0" applyAlignment="1">
      <alignment horizontal="center"/>
    </xf>
    <xf numFmtId="0" fontId="7" fillId="0" borderId="4" xfId="0" applyFont="1" applyBorder="1" applyAlignment="1">
      <alignment horizontal="center" vertical="center" wrapText="1"/>
    </xf>
    <xf numFmtId="166" fontId="4" fillId="0" borderId="4" xfId="0" applyNumberFormat="1" applyFont="1" applyBorder="1" applyAlignment="1">
      <alignment horizontal="right" vertical="center" wrapText="1"/>
    </xf>
    <xf numFmtId="166" fontId="7" fillId="0" borderId="4" xfId="0" applyNumberFormat="1" applyFont="1" applyBorder="1" applyAlignment="1">
      <alignment horizontal="right" vertical="center" wrapText="1"/>
    </xf>
    <xf numFmtId="0" fontId="8" fillId="0" borderId="4" xfId="0" applyFont="1" applyBorder="1" applyAlignment="1">
      <alignment vertical="center" wrapText="1"/>
    </xf>
    <xf numFmtId="0" fontId="8" fillId="0" borderId="4" xfId="0" applyFont="1" applyBorder="1" applyAlignment="1">
      <alignment horizontal="center" vertical="center" wrapText="1"/>
    </xf>
    <xf numFmtId="166" fontId="8" fillId="0" borderId="4" xfId="0" applyNumberFormat="1" applyFont="1" applyBorder="1" applyAlignment="1">
      <alignment horizontal="right" vertical="center" wrapText="1"/>
    </xf>
    <xf numFmtId="0" fontId="4" fillId="0" borderId="4" xfId="0" applyFont="1" applyBorder="1" applyAlignment="1">
      <alignment horizontal="left" vertical="center" wrapText="1"/>
    </xf>
    <xf numFmtId="0" fontId="4" fillId="0" borderId="4" xfId="0" applyFont="1" applyBorder="1" applyAlignment="1">
      <alignment horizontal="center" wrapText="1"/>
    </xf>
    <xf numFmtId="0" fontId="4" fillId="0" borderId="4" xfId="0" applyFont="1" applyBorder="1" applyAlignment="1">
      <alignment vertical="center"/>
    </xf>
    <xf numFmtId="0" fontId="4" fillId="0" borderId="4" xfId="0" applyFont="1" applyBorder="1" applyAlignment="1">
      <alignment horizontal="center"/>
    </xf>
    <xf numFmtId="165" fontId="4" fillId="0" borderId="4" xfId="0" applyNumberFormat="1" applyFont="1" applyBorder="1" applyAlignment="1">
      <alignment horizontal="right" vertical="center"/>
    </xf>
    <xf numFmtId="0" fontId="4" fillId="0" borderId="3" xfId="0" applyFont="1" applyBorder="1" applyAlignment="1">
      <alignment vertical="center"/>
    </xf>
    <xf numFmtId="0" fontId="4" fillId="9" borderId="4"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10" borderId="4" xfId="0" applyFont="1" applyFill="1" applyBorder="1" applyAlignment="1">
      <alignment horizontal="center" wrapText="1"/>
    </xf>
    <xf numFmtId="0" fontId="7" fillId="3" borderId="4" xfId="0" applyFont="1" applyFill="1" applyBorder="1" applyAlignment="1">
      <alignment vertical="center" wrapText="1"/>
    </xf>
    <xf numFmtId="0" fontId="7" fillId="3" borderId="4" xfId="0" applyFont="1" applyFill="1" applyBorder="1" applyAlignment="1">
      <alignment horizontal="center" vertical="center" wrapText="1"/>
    </xf>
    <xf numFmtId="166" fontId="7" fillId="3" borderId="4" xfId="0" applyNumberFormat="1" applyFont="1" applyFill="1" applyBorder="1" applyAlignment="1">
      <alignment horizontal="right" vertical="center" wrapText="1"/>
    </xf>
    <xf numFmtId="0" fontId="4" fillId="9" borderId="4" xfId="0" applyFont="1" applyFill="1" applyBorder="1" applyAlignment="1">
      <alignment horizontal="center"/>
    </xf>
    <xf numFmtId="0" fontId="7" fillId="0" borderId="4" xfId="0" applyFont="1" applyBorder="1" applyAlignment="1">
      <alignment vertical="center" wrapText="1"/>
    </xf>
    <xf numFmtId="0" fontId="4" fillId="11" borderId="4" xfId="0" applyFont="1" applyFill="1" applyBorder="1" applyAlignment="1">
      <alignment horizontal="center" vertical="center" wrapText="1"/>
    </xf>
    <xf numFmtId="165" fontId="4" fillId="3" borderId="4" xfId="0" applyNumberFormat="1" applyFont="1" applyFill="1" applyBorder="1" applyAlignment="1">
      <alignment horizontal="right" vertical="center" wrapText="1"/>
    </xf>
    <xf numFmtId="0" fontId="0" fillId="0" borderId="0" xfId="0" applyAlignment="1">
      <alignment vertical="center"/>
    </xf>
    <xf numFmtId="0" fontId="4" fillId="0" borderId="4" xfId="0" applyFont="1" applyBorder="1" applyAlignment="1">
      <alignment horizontal="center" vertical="center"/>
    </xf>
    <xf numFmtId="0" fontId="0" fillId="0" borderId="0" xfId="0" applyAlignment="1">
      <alignment horizontal="center" vertical="center"/>
    </xf>
    <xf numFmtId="0" fontId="4" fillId="6" borderId="4" xfId="0" applyFont="1" applyFill="1" applyBorder="1" applyAlignment="1">
      <alignment vertical="center" wrapText="1"/>
    </xf>
    <xf numFmtId="0" fontId="4" fillId="6" borderId="4" xfId="0" applyFont="1" applyFill="1" applyBorder="1" applyAlignment="1">
      <alignment horizontal="center" vertical="center" wrapText="1"/>
    </xf>
    <xf numFmtId="165" fontId="2" fillId="2" borderId="4" xfId="0" applyNumberFormat="1" applyFont="1" applyFill="1" applyBorder="1" applyAlignment="1">
      <alignment horizontal="right" vertical="center" wrapText="1"/>
    </xf>
    <xf numFmtId="166" fontId="2" fillId="2" borderId="4" xfId="0" applyNumberFormat="1" applyFont="1" applyFill="1" applyBorder="1" applyAlignment="1">
      <alignment horizontal="right" vertical="center"/>
    </xf>
    <xf numFmtId="166" fontId="4" fillId="3" borderId="4" xfId="0" applyNumberFormat="1" applyFont="1" applyFill="1" applyBorder="1" applyAlignment="1">
      <alignment horizontal="right" vertical="center"/>
    </xf>
    <xf numFmtId="169" fontId="4" fillId="3" borderId="4" xfId="0" applyNumberFormat="1" applyFont="1" applyFill="1" applyBorder="1" applyAlignment="1">
      <alignment horizontal="right" vertical="center" wrapText="1"/>
    </xf>
    <xf numFmtId="0" fontId="4" fillId="3" borderId="0" xfId="0" applyFont="1" applyFill="1" applyAlignment="1">
      <alignment horizontal="left" vertical="center" wrapText="1"/>
    </xf>
    <xf numFmtId="1" fontId="0" fillId="0" borderId="0" xfId="0" applyNumberFormat="1" applyAlignment="1">
      <alignment vertic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7" xfId="0" applyFont="1" applyFill="1" applyBorder="1" applyAlignment="1">
      <alignment horizontal="center"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4" fillId="3" borderId="4" xfId="0" applyFont="1" applyFill="1" applyBorder="1" applyAlignment="1">
      <alignment horizontal="left" vertical="center" wrapText="1"/>
    </xf>
    <xf numFmtId="164" fontId="4" fillId="0" borderId="0" xfId="0" applyNumberFormat="1" applyFont="1" applyAlignment="1">
      <alignment horizontal="left" vertical="center" wrapText="1"/>
    </xf>
    <xf numFmtId="0" fontId="5" fillId="0" borderId="0" xfId="0" applyFont="1" applyAlignment="1">
      <alignment horizontal="center" vertical="center"/>
    </xf>
    <xf numFmtId="164" fontId="2" fillId="0" borderId="13" xfId="0" applyNumberFormat="1" applyFont="1" applyBorder="1" applyAlignment="1">
      <alignment horizontal="left" vertical="center" wrapText="1"/>
    </xf>
    <xf numFmtId="164" fontId="2" fillId="2" borderId="2" xfId="0" applyNumberFormat="1" applyFont="1" applyFill="1" applyBorder="1" applyAlignment="1">
      <alignment horizontal="center" vertical="center"/>
    </xf>
    <xf numFmtId="164" fontId="2" fillId="2" borderId="3"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9" fillId="0" borderId="12" xfId="0" applyFont="1" applyBorder="1" applyAlignment="1">
      <alignment horizontal="left" vertical="center" wrapText="1"/>
    </xf>
    <xf numFmtId="0" fontId="3" fillId="0" borderId="12" xfId="0" applyFont="1" applyBorder="1" applyAlignment="1">
      <alignment horizontal="left" vertical="center"/>
    </xf>
    <xf numFmtId="0" fontId="2" fillId="2" borderId="17" xfId="0" applyFont="1" applyFill="1" applyBorder="1" applyAlignment="1">
      <alignment horizontal="left" vertical="center"/>
    </xf>
    <xf numFmtId="0" fontId="2" fillId="2" borderId="11" xfId="0" applyFont="1" applyFill="1" applyBorder="1" applyAlignment="1">
      <alignment horizontal="left" vertical="center"/>
    </xf>
    <xf numFmtId="164" fontId="2" fillId="0" borderId="0" xfId="0" applyNumberFormat="1" applyFont="1" applyAlignment="1">
      <alignment horizontal="lef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3" fillId="0" borderId="0" xfId="0" applyFont="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0" fontId="10" fillId="0" borderId="12" xfId="0" applyFont="1" applyBorder="1" applyAlignment="1">
      <alignment horizontal="left" vertical="center" wrapText="1"/>
    </xf>
    <xf numFmtId="0" fontId="9" fillId="0" borderId="0" xfId="0" applyFont="1" applyAlignment="1">
      <alignment horizontal="left" vertical="center" wrapText="1"/>
    </xf>
  </cellXfs>
  <cellStyles count="5">
    <cellStyle name="Normalny" xfId="0" builtinId="0"/>
    <cellStyle name="Normalny 2" xfId="2" xr:uid="{59D935CE-445F-457D-960B-6ADE100FEDDC}"/>
    <cellStyle name="Normalny 3 2" xfId="4" xr:uid="{C62C069D-0B0F-4930-9D64-02CE6ACB6EA6}"/>
    <cellStyle name="Normalny 4 2" xfId="3" xr:uid="{923FC389-CDC7-4FB9-BA43-D411E99FD427}"/>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303251</xdr:colOff>
      <xdr:row>3</xdr:row>
      <xdr:rowOff>64080</xdr:rowOff>
    </xdr:from>
    <xdr:to>
      <xdr:col>4</xdr:col>
      <xdr:colOff>545192</xdr:colOff>
      <xdr:row>4</xdr:row>
      <xdr:rowOff>102824</xdr:rowOff>
    </xdr:to>
    <xdr:pic>
      <xdr:nvPicPr>
        <xdr:cNvPr id="2" name="Obraz 1">
          <a:extLst>
            <a:ext uri="{FF2B5EF4-FFF2-40B4-BE49-F238E27FC236}">
              <a16:creationId xmlns:a16="http://schemas.microsoft.com/office/drawing/2014/main" id="{BA3828D6-5610-4084-81ED-08BE4C69A8BF}"/>
            </a:ext>
          </a:extLst>
        </xdr:cNvPr>
        <xdr:cNvPicPr>
          <a:picLocks noChangeAspect="1"/>
        </xdr:cNvPicPr>
      </xdr:nvPicPr>
      <xdr:blipFill>
        <a:blip xmlns:r="http://schemas.openxmlformats.org/officeDocument/2006/relationships" r:embed="rId1"/>
        <a:stretch>
          <a:fillRect/>
        </a:stretch>
      </xdr:blipFill>
      <xdr:spPr>
        <a:xfrm>
          <a:off x="4535664" y="693558"/>
          <a:ext cx="1103332" cy="229244"/>
        </a:xfrm>
        <a:prstGeom prst="rect">
          <a:avLst/>
        </a:prstGeom>
      </xdr:spPr>
    </xdr:pic>
    <xdr:clientData/>
  </xdr:twoCellAnchor>
  <xdr:twoCellAnchor>
    <xdr:from>
      <xdr:col>2</xdr:col>
      <xdr:colOff>271723</xdr:colOff>
      <xdr:row>1</xdr:row>
      <xdr:rowOff>19051</xdr:rowOff>
    </xdr:from>
    <xdr:to>
      <xdr:col>4</xdr:col>
      <xdr:colOff>449464</xdr:colOff>
      <xdr:row>2</xdr:row>
      <xdr:rowOff>180693</xdr:rowOff>
    </xdr:to>
    <xdr:pic>
      <xdr:nvPicPr>
        <xdr:cNvPr id="3" name="Obraz 2">
          <a:extLst>
            <a:ext uri="{FF2B5EF4-FFF2-40B4-BE49-F238E27FC236}">
              <a16:creationId xmlns:a16="http://schemas.microsoft.com/office/drawing/2014/main" id="{54D59332-E20D-4DAC-B78B-3747FB63F990}"/>
            </a:ext>
          </a:extLst>
        </xdr:cNvPr>
        <xdr:cNvPicPr>
          <a:picLocks noChangeAspect="1"/>
        </xdr:cNvPicPr>
      </xdr:nvPicPr>
      <xdr:blipFill>
        <a:blip xmlns:r="http://schemas.openxmlformats.org/officeDocument/2006/relationships" r:embed="rId2"/>
        <a:stretch>
          <a:fillRect/>
        </a:stretch>
      </xdr:blipFill>
      <xdr:spPr>
        <a:xfrm>
          <a:off x="4519873" y="209551"/>
          <a:ext cx="1034991" cy="409292"/>
        </a:xfrm>
        <a:prstGeom prst="rect">
          <a:avLst/>
        </a:prstGeom>
      </xdr:spPr>
    </xdr:pic>
    <xdr:clientData/>
  </xdr:twoCellAnchor>
  <xdr:twoCellAnchor>
    <xdr:from>
      <xdr:col>8</xdr:col>
      <xdr:colOff>309357</xdr:colOff>
      <xdr:row>3</xdr:row>
      <xdr:rowOff>54555</xdr:rowOff>
    </xdr:from>
    <xdr:to>
      <xdr:col>10</xdr:col>
      <xdr:colOff>545192</xdr:colOff>
      <xdr:row>4</xdr:row>
      <xdr:rowOff>93299</xdr:rowOff>
    </xdr:to>
    <xdr:pic>
      <xdr:nvPicPr>
        <xdr:cNvPr id="4" name="Obraz 3">
          <a:extLst>
            <a:ext uri="{FF2B5EF4-FFF2-40B4-BE49-F238E27FC236}">
              <a16:creationId xmlns:a16="http://schemas.microsoft.com/office/drawing/2014/main" id="{777A36EE-B1ED-46B1-A047-0F61FF61DB77}"/>
            </a:ext>
          </a:extLst>
        </xdr:cNvPr>
        <xdr:cNvPicPr>
          <a:picLocks noChangeAspect="1"/>
        </xdr:cNvPicPr>
      </xdr:nvPicPr>
      <xdr:blipFill>
        <a:blip xmlns:r="http://schemas.openxmlformats.org/officeDocument/2006/relationships" r:embed="rId1"/>
        <a:stretch>
          <a:fillRect/>
        </a:stretch>
      </xdr:blipFill>
      <xdr:spPr>
        <a:xfrm>
          <a:off x="10430705" y="684033"/>
          <a:ext cx="1122074" cy="229244"/>
        </a:xfrm>
        <a:prstGeom prst="rect">
          <a:avLst/>
        </a:prstGeom>
      </xdr:spPr>
    </xdr:pic>
    <xdr:clientData/>
  </xdr:twoCellAnchor>
  <xdr:twoCellAnchor>
    <xdr:from>
      <xdr:col>8</xdr:col>
      <xdr:colOff>277829</xdr:colOff>
      <xdr:row>1</xdr:row>
      <xdr:rowOff>9526</xdr:rowOff>
    </xdr:from>
    <xdr:to>
      <xdr:col>10</xdr:col>
      <xdr:colOff>449464</xdr:colOff>
      <xdr:row>2</xdr:row>
      <xdr:rowOff>171168</xdr:rowOff>
    </xdr:to>
    <xdr:pic>
      <xdr:nvPicPr>
        <xdr:cNvPr id="5" name="Obraz 4">
          <a:extLst>
            <a:ext uri="{FF2B5EF4-FFF2-40B4-BE49-F238E27FC236}">
              <a16:creationId xmlns:a16="http://schemas.microsoft.com/office/drawing/2014/main" id="{162762F0-9DFF-45DC-9A95-DBB4A4E86C4A}"/>
            </a:ext>
          </a:extLst>
        </xdr:cNvPr>
        <xdr:cNvPicPr>
          <a:picLocks noChangeAspect="1"/>
        </xdr:cNvPicPr>
      </xdr:nvPicPr>
      <xdr:blipFill>
        <a:blip xmlns:r="http://schemas.openxmlformats.org/officeDocument/2006/relationships" r:embed="rId2"/>
        <a:stretch>
          <a:fillRect/>
        </a:stretch>
      </xdr:blipFill>
      <xdr:spPr>
        <a:xfrm>
          <a:off x="10355279" y="200026"/>
          <a:ext cx="1057460" cy="409292"/>
        </a:xfrm>
        <a:prstGeom prst="rect">
          <a:avLst/>
        </a:prstGeom>
      </xdr:spPr>
    </xdr:pic>
    <xdr:clientData/>
  </xdr:twoCellAnchor>
  <xdr:twoCellAnchor>
    <xdr:from>
      <xdr:col>14</xdr:col>
      <xdr:colOff>309357</xdr:colOff>
      <xdr:row>3</xdr:row>
      <xdr:rowOff>54555</xdr:rowOff>
    </xdr:from>
    <xdr:to>
      <xdr:col>16</xdr:col>
      <xdr:colOff>545192</xdr:colOff>
      <xdr:row>4</xdr:row>
      <xdr:rowOff>93299</xdr:rowOff>
    </xdr:to>
    <xdr:pic>
      <xdr:nvPicPr>
        <xdr:cNvPr id="6" name="Obraz 5">
          <a:extLst>
            <a:ext uri="{FF2B5EF4-FFF2-40B4-BE49-F238E27FC236}">
              <a16:creationId xmlns:a16="http://schemas.microsoft.com/office/drawing/2014/main" id="{C5469C14-4B78-4534-A176-38555BCA83CC}"/>
            </a:ext>
          </a:extLst>
        </xdr:cNvPr>
        <xdr:cNvPicPr>
          <a:picLocks noChangeAspect="1"/>
        </xdr:cNvPicPr>
      </xdr:nvPicPr>
      <xdr:blipFill>
        <a:blip xmlns:r="http://schemas.openxmlformats.org/officeDocument/2006/relationships" r:embed="rId1"/>
        <a:stretch>
          <a:fillRect/>
        </a:stretch>
      </xdr:blipFill>
      <xdr:spPr>
        <a:xfrm>
          <a:off x="10699061" y="690659"/>
          <a:ext cx="1143609" cy="230901"/>
        </a:xfrm>
        <a:prstGeom prst="rect">
          <a:avLst/>
        </a:prstGeom>
      </xdr:spPr>
    </xdr:pic>
    <xdr:clientData/>
  </xdr:twoCellAnchor>
  <xdr:twoCellAnchor>
    <xdr:from>
      <xdr:col>14</xdr:col>
      <xdr:colOff>277829</xdr:colOff>
      <xdr:row>1</xdr:row>
      <xdr:rowOff>9526</xdr:rowOff>
    </xdr:from>
    <xdr:to>
      <xdr:col>16</xdr:col>
      <xdr:colOff>449464</xdr:colOff>
      <xdr:row>2</xdr:row>
      <xdr:rowOff>171168</xdr:rowOff>
    </xdr:to>
    <xdr:pic>
      <xdr:nvPicPr>
        <xdr:cNvPr id="7" name="Obraz 6">
          <a:extLst>
            <a:ext uri="{FF2B5EF4-FFF2-40B4-BE49-F238E27FC236}">
              <a16:creationId xmlns:a16="http://schemas.microsoft.com/office/drawing/2014/main" id="{006E9F84-CA3E-4C0A-9C3F-9283E920B412}"/>
            </a:ext>
          </a:extLst>
        </xdr:cNvPr>
        <xdr:cNvPicPr>
          <a:picLocks noChangeAspect="1"/>
        </xdr:cNvPicPr>
      </xdr:nvPicPr>
      <xdr:blipFill>
        <a:blip xmlns:r="http://schemas.openxmlformats.org/officeDocument/2006/relationships" r:embed="rId2"/>
        <a:stretch>
          <a:fillRect/>
        </a:stretch>
      </xdr:blipFill>
      <xdr:spPr>
        <a:xfrm>
          <a:off x="10667533" y="201683"/>
          <a:ext cx="1079409" cy="4134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271723</xdr:colOff>
      <xdr:row>1</xdr:row>
      <xdr:rowOff>19051</xdr:rowOff>
    </xdr:from>
    <xdr:to>
      <xdr:col>4</xdr:col>
      <xdr:colOff>449464</xdr:colOff>
      <xdr:row>2</xdr:row>
      <xdr:rowOff>180693</xdr:rowOff>
    </xdr:to>
    <xdr:pic>
      <xdr:nvPicPr>
        <xdr:cNvPr id="3" name="Obraz 2" descr="Obraz zawierający Czcionka, tekst, biały, Grafika&#10;&#10;Opis wygenerowany automatycznie">
          <a:extLst>
            <a:ext uri="{FF2B5EF4-FFF2-40B4-BE49-F238E27FC236}">
              <a16:creationId xmlns:a16="http://schemas.microsoft.com/office/drawing/2014/main" id="{34D14511-8DD5-4CC5-B9AF-76258D779760}"/>
            </a:ext>
          </a:extLst>
        </xdr:cNvPr>
        <xdr:cNvPicPr>
          <a:picLocks noChangeAspect="1"/>
        </xdr:cNvPicPr>
      </xdr:nvPicPr>
      <xdr:blipFill>
        <a:blip xmlns:r="http://schemas.openxmlformats.org/officeDocument/2006/relationships" r:embed="rId1"/>
        <a:stretch>
          <a:fillRect/>
        </a:stretch>
      </xdr:blipFill>
      <xdr:spPr>
        <a:xfrm>
          <a:off x="4500823" y="209551"/>
          <a:ext cx="1034991" cy="409292"/>
        </a:xfrm>
        <a:prstGeom prst="rect">
          <a:avLst/>
        </a:prstGeom>
      </xdr:spPr>
    </xdr:pic>
    <xdr:clientData/>
  </xdr:twoCellAnchor>
  <xdr:twoCellAnchor>
    <xdr:from>
      <xdr:col>8</xdr:col>
      <xdr:colOff>277829</xdr:colOff>
      <xdr:row>1</xdr:row>
      <xdr:rowOff>9526</xdr:rowOff>
    </xdr:from>
    <xdr:to>
      <xdr:col>10</xdr:col>
      <xdr:colOff>449464</xdr:colOff>
      <xdr:row>2</xdr:row>
      <xdr:rowOff>171168</xdr:rowOff>
    </xdr:to>
    <xdr:pic>
      <xdr:nvPicPr>
        <xdr:cNvPr id="5" name="Obraz 4" descr="Obraz zawierający Czcionka, tekst, biały, Grafika&#10;&#10;Opis wygenerowany automatycznie">
          <a:extLst>
            <a:ext uri="{FF2B5EF4-FFF2-40B4-BE49-F238E27FC236}">
              <a16:creationId xmlns:a16="http://schemas.microsoft.com/office/drawing/2014/main" id="{580F5AB2-6924-4542-BBDC-10454F312D02}"/>
            </a:ext>
          </a:extLst>
        </xdr:cNvPr>
        <xdr:cNvPicPr>
          <a:picLocks noChangeAspect="1"/>
        </xdr:cNvPicPr>
      </xdr:nvPicPr>
      <xdr:blipFill>
        <a:blip xmlns:r="http://schemas.openxmlformats.org/officeDocument/2006/relationships" r:embed="rId1"/>
        <a:stretch>
          <a:fillRect/>
        </a:stretch>
      </xdr:blipFill>
      <xdr:spPr>
        <a:xfrm>
          <a:off x="10383854" y="200026"/>
          <a:ext cx="1057460" cy="409292"/>
        </a:xfrm>
        <a:prstGeom prst="rect">
          <a:avLst/>
        </a:prstGeom>
      </xdr:spPr>
    </xdr:pic>
    <xdr:clientData/>
  </xdr:twoCellAnchor>
  <xdr:twoCellAnchor>
    <xdr:from>
      <xdr:col>2</xdr:col>
      <xdr:colOff>271723</xdr:colOff>
      <xdr:row>1</xdr:row>
      <xdr:rowOff>19051</xdr:rowOff>
    </xdr:from>
    <xdr:to>
      <xdr:col>4</xdr:col>
      <xdr:colOff>449464</xdr:colOff>
      <xdr:row>2</xdr:row>
      <xdr:rowOff>180693</xdr:rowOff>
    </xdr:to>
    <xdr:pic>
      <xdr:nvPicPr>
        <xdr:cNvPr id="6" name="Obraz 5" descr="Obraz zawierający Czcionka, tekst, biały, Grafika&#10;&#10;Opis wygenerowany automatycznie">
          <a:extLst>
            <a:ext uri="{FF2B5EF4-FFF2-40B4-BE49-F238E27FC236}">
              <a16:creationId xmlns:a16="http://schemas.microsoft.com/office/drawing/2014/main" id="{24368B15-F3E9-41B1-A648-87EC2004D6F0}"/>
            </a:ext>
          </a:extLst>
        </xdr:cNvPr>
        <xdr:cNvPicPr>
          <a:picLocks noChangeAspect="1"/>
        </xdr:cNvPicPr>
      </xdr:nvPicPr>
      <xdr:blipFill>
        <a:blip xmlns:r="http://schemas.openxmlformats.org/officeDocument/2006/relationships" r:embed="rId1"/>
        <a:stretch>
          <a:fillRect/>
        </a:stretch>
      </xdr:blipFill>
      <xdr:spPr>
        <a:xfrm>
          <a:off x="4500823" y="209551"/>
          <a:ext cx="1034991" cy="409292"/>
        </a:xfrm>
        <a:prstGeom prst="rect">
          <a:avLst/>
        </a:prstGeom>
      </xdr:spPr>
    </xdr:pic>
    <xdr:clientData/>
  </xdr:twoCellAnchor>
  <xdr:twoCellAnchor>
    <xdr:from>
      <xdr:col>8</xdr:col>
      <xdr:colOff>277829</xdr:colOff>
      <xdr:row>1</xdr:row>
      <xdr:rowOff>9526</xdr:rowOff>
    </xdr:from>
    <xdr:to>
      <xdr:col>10</xdr:col>
      <xdr:colOff>449464</xdr:colOff>
      <xdr:row>2</xdr:row>
      <xdr:rowOff>171168</xdr:rowOff>
    </xdr:to>
    <xdr:pic>
      <xdr:nvPicPr>
        <xdr:cNvPr id="7" name="Obraz 6" descr="Obraz zawierający Czcionka, tekst, biały, Grafika&#10;&#10;Opis wygenerowany automatycznie">
          <a:extLst>
            <a:ext uri="{FF2B5EF4-FFF2-40B4-BE49-F238E27FC236}">
              <a16:creationId xmlns:a16="http://schemas.microsoft.com/office/drawing/2014/main" id="{475313E9-8EC1-4CB3-B324-19D45B96A875}"/>
            </a:ext>
          </a:extLst>
        </xdr:cNvPr>
        <xdr:cNvPicPr>
          <a:picLocks noChangeAspect="1"/>
        </xdr:cNvPicPr>
      </xdr:nvPicPr>
      <xdr:blipFill>
        <a:blip xmlns:r="http://schemas.openxmlformats.org/officeDocument/2006/relationships" r:embed="rId1"/>
        <a:stretch>
          <a:fillRect/>
        </a:stretch>
      </xdr:blipFill>
      <xdr:spPr>
        <a:xfrm>
          <a:off x="10383854" y="200026"/>
          <a:ext cx="1057460" cy="409292"/>
        </a:xfrm>
        <a:prstGeom prst="rect">
          <a:avLst/>
        </a:prstGeom>
      </xdr:spPr>
    </xdr:pic>
    <xdr:clientData/>
  </xdr:twoCellAnchor>
  <xdr:twoCellAnchor>
    <xdr:from>
      <xdr:col>2</xdr:col>
      <xdr:colOff>314738</xdr:colOff>
      <xdr:row>3</xdr:row>
      <xdr:rowOff>24848</xdr:rowOff>
    </xdr:from>
    <xdr:to>
      <xdr:col>4</xdr:col>
      <xdr:colOff>553460</xdr:colOff>
      <xdr:row>4</xdr:row>
      <xdr:rowOff>116832</xdr:rowOff>
    </xdr:to>
    <xdr:pic>
      <xdr:nvPicPr>
        <xdr:cNvPr id="8" name="Obraz 7" descr="Obraz zawierający Czcionka, logo, Grafika, tekst&#10;&#10;Opis wygenerowany automatycznie">
          <a:extLst>
            <a:ext uri="{FF2B5EF4-FFF2-40B4-BE49-F238E27FC236}">
              <a16:creationId xmlns:a16="http://schemas.microsoft.com/office/drawing/2014/main" id="{4DDFC435-76A8-44F9-8FB2-93BC8C3E29B9}"/>
            </a:ext>
          </a:extLst>
        </xdr:cNvPr>
        <xdr:cNvPicPr>
          <a:picLocks noChangeAspect="1"/>
        </xdr:cNvPicPr>
      </xdr:nvPicPr>
      <xdr:blipFill>
        <a:blip xmlns:r="http://schemas.openxmlformats.org/officeDocument/2006/relationships" r:embed="rId2"/>
        <a:stretch>
          <a:fillRect/>
        </a:stretch>
      </xdr:blipFill>
      <xdr:spPr>
        <a:xfrm>
          <a:off x="4547151" y="654326"/>
          <a:ext cx="1100113" cy="282484"/>
        </a:xfrm>
        <a:prstGeom prst="rect">
          <a:avLst/>
        </a:prstGeom>
      </xdr:spPr>
    </xdr:pic>
    <xdr:clientData/>
  </xdr:twoCellAnchor>
  <xdr:twoCellAnchor>
    <xdr:from>
      <xdr:col>8</xdr:col>
      <xdr:colOff>298658</xdr:colOff>
      <xdr:row>3</xdr:row>
      <xdr:rowOff>24848</xdr:rowOff>
    </xdr:from>
    <xdr:to>
      <xdr:col>10</xdr:col>
      <xdr:colOff>523765</xdr:colOff>
      <xdr:row>4</xdr:row>
      <xdr:rowOff>116832</xdr:rowOff>
    </xdr:to>
    <xdr:pic>
      <xdr:nvPicPr>
        <xdr:cNvPr id="9" name="Obraz 8" descr="Obraz zawierający Czcionka, logo, Grafika, tekst&#10;&#10;Opis wygenerowany automatycznie">
          <a:extLst>
            <a:ext uri="{FF2B5EF4-FFF2-40B4-BE49-F238E27FC236}">
              <a16:creationId xmlns:a16="http://schemas.microsoft.com/office/drawing/2014/main" id="{3DB68832-C3F5-4148-A2A0-779CF5BCA236}"/>
            </a:ext>
          </a:extLst>
        </xdr:cNvPr>
        <xdr:cNvPicPr>
          <a:picLocks noChangeAspect="1"/>
        </xdr:cNvPicPr>
      </xdr:nvPicPr>
      <xdr:blipFill>
        <a:blip xmlns:r="http://schemas.openxmlformats.org/officeDocument/2006/relationships" r:embed="rId2"/>
        <a:stretch>
          <a:fillRect/>
        </a:stretch>
      </xdr:blipFill>
      <xdr:spPr>
        <a:xfrm>
          <a:off x="10420006" y="654326"/>
          <a:ext cx="1111346" cy="282484"/>
        </a:xfrm>
        <a:prstGeom prst="rect">
          <a:avLst/>
        </a:prstGeom>
      </xdr:spPr>
    </xdr:pic>
    <xdr:clientData/>
  </xdr:twoCellAnchor>
  <xdr:twoCellAnchor>
    <xdr:from>
      <xdr:col>14</xdr:col>
      <xdr:colOff>277829</xdr:colOff>
      <xdr:row>1</xdr:row>
      <xdr:rowOff>9526</xdr:rowOff>
    </xdr:from>
    <xdr:to>
      <xdr:col>16</xdr:col>
      <xdr:colOff>449464</xdr:colOff>
      <xdr:row>2</xdr:row>
      <xdr:rowOff>171168</xdr:rowOff>
    </xdr:to>
    <xdr:pic>
      <xdr:nvPicPr>
        <xdr:cNvPr id="2" name="Obraz 1" descr="Obraz zawierający Czcionka, tekst, biały, Grafika&#10;&#10;Opis wygenerowany automatycznie">
          <a:extLst>
            <a:ext uri="{FF2B5EF4-FFF2-40B4-BE49-F238E27FC236}">
              <a16:creationId xmlns:a16="http://schemas.microsoft.com/office/drawing/2014/main" id="{041D49CB-B001-4861-B7E4-4E9CFA1F9B3E}"/>
            </a:ext>
          </a:extLst>
        </xdr:cNvPr>
        <xdr:cNvPicPr>
          <a:picLocks noChangeAspect="1"/>
        </xdr:cNvPicPr>
      </xdr:nvPicPr>
      <xdr:blipFill>
        <a:blip xmlns:r="http://schemas.openxmlformats.org/officeDocument/2006/relationships" r:embed="rId1"/>
        <a:stretch>
          <a:fillRect/>
        </a:stretch>
      </xdr:blipFill>
      <xdr:spPr>
        <a:xfrm>
          <a:off x="10667533" y="201683"/>
          <a:ext cx="1079409" cy="413433"/>
        </a:xfrm>
        <a:prstGeom prst="rect">
          <a:avLst/>
        </a:prstGeom>
      </xdr:spPr>
    </xdr:pic>
    <xdr:clientData/>
  </xdr:twoCellAnchor>
  <xdr:twoCellAnchor>
    <xdr:from>
      <xdr:col>14</xdr:col>
      <xdr:colOff>277829</xdr:colOff>
      <xdr:row>1</xdr:row>
      <xdr:rowOff>9526</xdr:rowOff>
    </xdr:from>
    <xdr:to>
      <xdr:col>16</xdr:col>
      <xdr:colOff>449464</xdr:colOff>
      <xdr:row>2</xdr:row>
      <xdr:rowOff>171168</xdr:rowOff>
    </xdr:to>
    <xdr:pic>
      <xdr:nvPicPr>
        <xdr:cNvPr id="4" name="Obraz 3" descr="Obraz zawierający Czcionka, tekst, biały, Grafika&#10;&#10;Opis wygenerowany automatycznie">
          <a:extLst>
            <a:ext uri="{FF2B5EF4-FFF2-40B4-BE49-F238E27FC236}">
              <a16:creationId xmlns:a16="http://schemas.microsoft.com/office/drawing/2014/main" id="{E0119865-A854-46A3-8050-BAFF765AA908}"/>
            </a:ext>
          </a:extLst>
        </xdr:cNvPr>
        <xdr:cNvPicPr>
          <a:picLocks noChangeAspect="1"/>
        </xdr:cNvPicPr>
      </xdr:nvPicPr>
      <xdr:blipFill>
        <a:blip xmlns:r="http://schemas.openxmlformats.org/officeDocument/2006/relationships" r:embed="rId1"/>
        <a:stretch>
          <a:fillRect/>
        </a:stretch>
      </xdr:blipFill>
      <xdr:spPr>
        <a:xfrm>
          <a:off x="10667533" y="201683"/>
          <a:ext cx="1079409" cy="413433"/>
        </a:xfrm>
        <a:prstGeom prst="rect">
          <a:avLst/>
        </a:prstGeom>
      </xdr:spPr>
    </xdr:pic>
    <xdr:clientData/>
  </xdr:twoCellAnchor>
  <xdr:twoCellAnchor>
    <xdr:from>
      <xdr:col>14</xdr:col>
      <xdr:colOff>298658</xdr:colOff>
      <xdr:row>3</xdr:row>
      <xdr:rowOff>24848</xdr:rowOff>
    </xdr:from>
    <xdr:to>
      <xdr:col>16</xdr:col>
      <xdr:colOff>523765</xdr:colOff>
      <xdr:row>4</xdr:row>
      <xdr:rowOff>116832</xdr:rowOff>
    </xdr:to>
    <xdr:pic>
      <xdr:nvPicPr>
        <xdr:cNvPr id="10" name="Obraz 9" descr="Obraz zawierający Czcionka, logo, Grafika, tekst&#10;&#10;Opis wygenerowany automatycznie">
          <a:extLst>
            <a:ext uri="{FF2B5EF4-FFF2-40B4-BE49-F238E27FC236}">
              <a16:creationId xmlns:a16="http://schemas.microsoft.com/office/drawing/2014/main" id="{66C61D83-6FF3-4C71-996A-3EBF23A61DE3}"/>
            </a:ext>
          </a:extLst>
        </xdr:cNvPr>
        <xdr:cNvPicPr>
          <a:picLocks noChangeAspect="1"/>
        </xdr:cNvPicPr>
      </xdr:nvPicPr>
      <xdr:blipFill>
        <a:blip xmlns:r="http://schemas.openxmlformats.org/officeDocument/2006/relationships" r:embed="rId2"/>
        <a:stretch>
          <a:fillRect/>
        </a:stretch>
      </xdr:blipFill>
      <xdr:spPr>
        <a:xfrm>
          <a:off x="10688362" y="660952"/>
          <a:ext cx="1132881" cy="2841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4</xdr:row>
      <xdr:rowOff>41715</xdr:rowOff>
    </xdr:from>
    <xdr:to>
      <xdr:col>4</xdr:col>
      <xdr:colOff>493010</xdr:colOff>
      <xdr:row>5</xdr:row>
      <xdr:rowOff>140166</xdr:rowOff>
    </xdr:to>
    <xdr:pic>
      <xdr:nvPicPr>
        <xdr:cNvPr id="2" name="Obraz 1">
          <a:extLst>
            <a:ext uri="{FF2B5EF4-FFF2-40B4-BE49-F238E27FC236}">
              <a16:creationId xmlns:a16="http://schemas.microsoft.com/office/drawing/2014/main" id="{6134A5FA-93EB-4ACE-B018-08B6DE5C4A4B}"/>
            </a:ext>
          </a:extLst>
        </xdr:cNvPr>
        <xdr:cNvPicPr>
          <a:picLocks noChangeAspect="1"/>
        </xdr:cNvPicPr>
      </xdr:nvPicPr>
      <xdr:blipFill>
        <a:blip xmlns:r="http://schemas.openxmlformats.org/officeDocument/2006/relationships" r:embed="rId1"/>
        <a:stretch>
          <a:fillRect/>
        </a:stretch>
      </xdr:blipFill>
      <xdr:spPr>
        <a:xfrm>
          <a:off x="4582886" y="776501"/>
          <a:ext cx="1450953" cy="256294"/>
        </a:xfrm>
        <a:prstGeom prst="rect">
          <a:avLst/>
        </a:prstGeom>
      </xdr:spPr>
    </xdr:pic>
    <xdr:clientData/>
  </xdr:twoCellAnchor>
  <xdr:twoCellAnchor>
    <xdr:from>
      <xdr:col>2</xdr:col>
      <xdr:colOff>19050</xdr:colOff>
      <xdr:row>1</xdr:row>
      <xdr:rowOff>0</xdr:rowOff>
    </xdr:from>
    <xdr:to>
      <xdr:col>4</xdr:col>
      <xdr:colOff>430414</xdr:colOff>
      <xdr:row>3</xdr:row>
      <xdr:rowOff>91888</xdr:rowOff>
    </xdr:to>
    <xdr:pic>
      <xdr:nvPicPr>
        <xdr:cNvPr id="3" name="Obraz 2">
          <a:extLst>
            <a:ext uri="{FF2B5EF4-FFF2-40B4-BE49-F238E27FC236}">
              <a16:creationId xmlns:a16="http://schemas.microsoft.com/office/drawing/2014/main" id="{93221CA5-C982-415E-94C6-598EBB3BBC81}"/>
            </a:ext>
          </a:extLst>
        </xdr:cNvPr>
        <xdr:cNvPicPr>
          <a:picLocks noChangeAspect="1"/>
        </xdr:cNvPicPr>
      </xdr:nvPicPr>
      <xdr:blipFill>
        <a:blip xmlns:r="http://schemas.openxmlformats.org/officeDocument/2006/relationships" r:embed="rId2"/>
        <a:stretch>
          <a:fillRect/>
        </a:stretch>
      </xdr:blipFill>
      <xdr:spPr>
        <a:xfrm>
          <a:off x="4601936" y="163286"/>
          <a:ext cx="1369307" cy="505545"/>
        </a:xfrm>
        <a:prstGeom prst="rect">
          <a:avLst/>
        </a:prstGeom>
      </xdr:spPr>
    </xdr:pic>
    <xdr:clientData/>
  </xdr:twoCellAnchor>
  <xdr:twoCellAnchor>
    <xdr:from>
      <xdr:col>2</xdr:col>
      <xdr:colOff>0</xdr:colOff>
      <xdr:row>4</xdr:row>
      <xdr:rowOff>41715</xdr:rowOff>
    </xdr:from>
    <xdr:to>
      <xdr:col>4</xdr:col>
      <xdr:colOff>493010</xdr:colOff>
      <xdr:row>5</xdr:row>
      <xdr:rowOff>140166</xdr:rowOff>
    </xdr:to>
    <xdr:pic>
      <xdr:nvPicPr>
        <xdr:cNvPr id="4" name="Obraz 3">
          <a:extLst>
            <a:ext uri="{FF2B5EF4-FFF2-40B4-BE49-F238E27FC236}">
              <a16:creationId xmlns:a16="http://schemas.microsoft.com/office/drawing/2014/main" id="{0318CC63-5500-4A86-A699-EC902D652E5A}"/>
            </a:ext>
          </a:extLst>
        </xdr:cNvPr>
        <xdr:cNvPicPr>
          <a:picLocks noChangeAspect="1"/>
        </xdr:cNvPicPr>
      </xdr:nvPicPr>
      <xdr:blipFill>
        <a:blip xmlns:r="http://schemas.openxmlformats.org/officeDocument/2006/relationships" r:embed="rId1"/>
        <a:stretch>
          <a:fillRect/>
        </a:stretch>
      </xdr:blipFill>
      <xdr:spPr>
        <a:xfrm>
          <a:off x="4324350" y="870390"/>
          <a:ext cx="1397885" cy="288951"/>
        </a:xfrm>
        <a:prstGeom prst="rect">
          <a:avLst/>
        </a:prstGeom>
      </xdr:spPr>
    </xdr:pic>
    <xdr:clientData/>
  </xdr:twoCellAnchor>
  <xdr:twoCellAnchor>
    <xdr:from>
      <xdr:col>2</xdr:col>
      <xdr:colOff>19050</xdr:colOff>
      <xdr:row>1</xdr:row>
      <xdr:rowOff>0</xdr:rowOff>
    </xdr:from>
    <xdr:to>
      <xdr:col>4</xdr:col>
      <xdr:colOff>430414</xdr:colOff>
      <xdr:row>3</xdr:row>
      <xdr:rowOff>91888</xdr:rowOff>
    </xdr:to>
    <xdr:pic>
      <xdr:nvPicPr>
        <xdr:cNvPr id="5" name="Obraz 4">
          <a:extLst>
            <a:ext uri="{FF2B5EF4-FFF2-40B4-BE49-F238E27FC236}">
              <a16:creationId xmlns:a16="http://schemas.microsoft.com/office/drawing/2014/main" id="{6A34486B-6721-4F13-BDEF-6F8434029829}"/>
            </a:ext>
          </a:extLst>
        </xdr:cNvPr>
        <xdr:cNvPicPr>
          <a:picLocks noChangeAspect="1"/>
        </xdr:cNvPicPr>
      </xdr:nvPicPr>
      <xdr:blipFill>
        <a:blip xmlns:r="http://schemas.openxmlformats.org/officeDocument/2006/relationships" r:embed="rId2"/>
        <a:stretch>
          <a:fillRect/>
        </a:stretch>
      </xdr:blipFill>
      <xdr:spPr>
        <a:xfrm>
          <a:off x="4343400" y="200025"/>
          <a:ext cx="1316239" cy="530038"/>
        </a:xfrm>
        <a:prstGeom prst="rect">
          <a:avLst/>
        </a:prstGeom>
      </xdr:spPr>
    </xdr:pic>
    <xdr:clientData/>
  </xdr:twoCellAnchor>
  <xdr:twoCellAnchor>
    <xdr:from>
      <xdr:col>2</xdr:col>
      <xdr:colOff>0</xdr:colOff>
      <xdr:row>4</xdr:row>
      <xdr:rowOff>41715</xdr:rowOff>
    </xdr:from>
    <xdr:to>
      <xdr:col>4</xdr:col>
      <xdr:colOff>493010</xdr:colOff>
      <xdr:row>5</xdr:row>
      <xdr:rowOff>140166</xdr:rowOff>
    </xdr:to>
    <xdr:pic>
      <xdr:nvPicPr>
        <xdr:cNvPr id="6" name="Obraz 5">
          <a:extLst>
            <a:ext uri="{FF2B5EF4-FFF2-40B4-BE49-F238E27FC236}">
              <a16:creationId xmlns:a16="http://schemas.microsoft.com/office/drawing/2014/main" id="{36AD70B6-0843-4D7A-B051-58E48BBA560E}"/>
            </a:ext>
          </a:extLst>
        </xdr:cNvPr>
        <xdr:cNvPicPr>
          <a:picLocks noChangeAspect="1"/>
        </xdr:cNvPicPr>
      </xdr:nvPicPr>
      <xdr:blipFill>
        <a:blip xmlns:r="http://schemas.openxmlformats.org/officeDocument/2006/relationships" r:embed="rId1"/>
        <a:stretch>
          <a:fillRect/>
        </a:stretch>
      </xdr:blipFill>
      <xdr:spPr>
        <a:xfrm>
          <a:off x="4324350" y="870390"/>
          <a:ext cx="1397885" cy="288951"/>
        </a:xfrm>
        <a:prstGeom prst="rect">
          <a:avLst/>
        </a:prstGeom>
      </xdr:spPr>
    </xdr:pic>
    <xdr:clientData/>
  </xdr:twoCellAnchor>
  <xdr:twoCellAnchor>
    <xdr:from>
      <xdr:col>2</xdr:col>
      <xdr:colOff>19050</xdr:colOff>
      <xdr:row>1</xdr:row>
      <xdr:rowOff>0</xdr:rowOff>
    </xdr:from>
    <xdr:to>
      <xdr:col>4</xdr:col>
      <xdr:colOff>430414</xdr:colOff>
      <xdr:row>3</xdr:row>
      <xdr:rowOff>91888</xdr:rowOff>
    </xdr:to>
    <xdr:pic>
      <xdr:nvPicPr>
        <xdr:cNvPr id="7" name="Obraz 6">
          <a:extLst>
            <a:ext uri="{FF2B5EF4-FFF2-40B4-BE49-F238E27FC236}">
              <a16:creationId xmlns:a16="http://schemas.microsoft.com/office/drawing/2014/main" id="{A8F1BA0A-E69C-4E9F-A6CE-C805BB1B8CF0}"/>
            </a:ext>
          </a:extLst>
        </xdr:cNvPr>
        <xdr:cNvPicPr>
          <a:picLocks noChangeAspect="1"/>
        </xdr:cNvPicPr>
      </xdr:nvPicPr>
      <xdr:blipFill>
        <a:blip xmlns:r="http://schemas.openxmlformats.org/officeDocument/2006/relationships" r:embed="rId2"/>
        <a:stretch>
          <a:fillRect/>
        </a:stretch>
      </xdr:blipFill>
      <xdr:spPr>
        <a:xfrm>
          <a:off x="4343400" y="200025"/>
          <a:ext cx="1316239" cy="5300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4</xdr:row>
      <xdr:rowOff>41715</xdr:rowOff>
    </xdr:from>
    <xdr:to>
      <xdr:col>4</xdr:col>
      <xdr:colOff>493010</xdr:colOff>
      <xdr:row>5</xdr:row>
      <xdr:rowOff>140166</xdr:rowOff>
    </xdr:to>
    <xdr:pic>
      <xdr:nvPicPr>
        <xdr:cNvPr id="2" name="Obraz 1">
          <a:extLst>
            <a:ext uri="{FF2B5EF4-FFF2-40B4-BE49-F238E27FC236}">
              <a16:creationId xmlns:a16="http://schemas.microsoft.com/office/drawing/2014/main" id="{F65B1952-D907-4E37-A586-7C79994EF621}"/>
            </a:ext>
          </a:extLst>
        </xdr:cNvPr>
        <xdr:cNvPicPr>
          <a:picLocks noChangeAspect="1"/>
        </xdr:cNvPicPr>
      </xdr:nvPicPr>
      <xdr:blipFill>
        <a:blip xmlns:r="http://schemas.openxmlformats.org/officeDocument/2006/relationships" r:embed="rId1"/>
        <a:stretch>
          <a:fillRect/>
        </a:stretch>
      </xdr:blipFill>
      <xdr:spPr>
        <a:xfrm>
          <a:off x="4324350" y="870390"/>
          <a:ext cx="1397885" cy="288951"/>
        </a:xfrm>
        <a:prstGeom prst="rect">
          <a:avLst/>
        </a:prstGeom>
      </xdr:spPr>
    </xdr:pic>
    <xdr:clientData/>
  </xdr:twoCellAnchor>
  <xdr:twoCellAnchor>
    <xdr:from>
      <xdr:col>2</xdr:col>
      <xdr:colOff>19050</xdr:colOff>
      <xdr:row>1</xdr:row>
      <xdr:rowOff>0</xdr:rowOff>
    </xdr:from>
    <xdr:to>
      <xdr:col>4</xdr:col>
      <xdr:colOff>430414</xdr:colOff>
      <xdr:row>3</xdr:row>
      <xdr:rowOff>91888</xdr:rowOff>
    </xdr:to>
    <xdr:pic>
      <xdr:nvPicPr>
        <xdr:cNvPr id="3" name="Obraz 2">
          <a:extLst>
            <a:ext uri="{FF2B5EF4-FFF2-40B4-BE49-F238E27FC236}">
              <a16:creationId xmlns:a16="http://schemas.microsoft.com/office/drawing/2014/main" id="{ECE0B4A2-F80B-48D0-A68D-64EE154564DB}"/>
            </a:ext>
          </a:extLst>
        </xdr:cNvPr>
        <xdr:cNvPicPr>
          <a:picLocks noChangeAspect="1"/>
        </xdr:cNvPicPr>
      </xdr:nvPicPr>
      <xdr:blipFill>
        <a:blip xmlns:r="http://schemas.openxmlformats.org/officeDocument/2006/relationships" r:embed="rId2"/>
        <a:stretch>
          <a:fillRect/>
        </a:stretch>
      </xdr:blipFill>
      <xdr:spPr>
        <a:xfrm>
          <a:off x="4343400" y="200025"/>
          <a:ext cx="1316239" cy="530038"/>
        </a:xfrm>
        <a:prstGeom prst="rect">
          <a:avLst/>
        </a:prstGeom>
      </xdr:spPr>
    </xdr:pic>
    <xdr:clientData/>
  </xdr:twoCellAnchor>
  <xdr:twoCellAnchor>
    <xdr:from>
      <xdr:col>2</xdr:col>
      <xdr:colOff>0</xdr:colOff>
      <xdr:row>4</xdr:row>
      <xdr:rowOff>41715</xdr:rowOff>
    </xdr:from>
    <xdr:to>
      <xdr:col>4</xdr:col>
      <xdr:colOff>493010</xdr:colOff>
      <xdr:row>5</xdr:row>
      <xdr:rowOff>140166</xdr:rowOff>
    </xdr:to>
    <xdr:pic>
      <xdr:nvPicPr>
        <xdr:cNvPr id="10" name="Obraz 9">
          <a:extLst>
            <a:ext uri="{FF2B5EF4-FFF2-40B4-BE49-F238E27FC236}">
              <a16:creationId xmlns:a16="http://schemas.microsoft.com/office/drawing/2014/main" id="{CEDC0BC8-C9AC-4C71-BC19-7C07DEE774A8}"/>
            </a:ext>
          </a:extLst>
        </xdr:cNvPr>
        <xdr:cNvPicPr>
          <a:picLocks noChangeAspect="1"/>
        </xdr:cNvPicPr>
      </xdr:nvPicPr>
      <xdr:blipFill>
        <a:blip xmlns:r="http://schemas.openxmlformats.org/officeDocument/2006/relationships" r:embed="rId1"/>
        <a:stretch>
          <a:fillRect/>
        </a:stretch>
      </xdr:blipFill>
      <xdr:spPr>
        <a:xfrm>
          <a:off x="10753725" y="870390"/>
          <a:ext cx="1426460" cy="288951"/>
        </a:xfrm>
        <a:prstGeom prst="rect">
          <a:avLst/>
        </a:prstGeom>
      </xdr:spPr>
    </xdr:pic>
    <xdr:clientData/>
  </xdr:twoCellAnchor>
  <xdr:twoCellAnchor>
    <xdr:from>
      <xdr:col>2</xdr:col>
      <xdr:colOff>19050</xdr:colOff>
      <xdr:row>1</xdr:row>
      <xdr:rowOff>0</xdr:rowOff>
    </xdr:from>
    <xdr:to>
      <xdr:col>4</xdr:col>
      <xdr:colOff>430414</xdr:colOff>
      <xdr:row>3</xdr:row>
      <xdr:rowOff>91888</xdr:rowOff>
    </xdr:to>
    <xdr:pic>
      <xdr:nvPicPr>
        <xdr:cNvPr id="11" name="Obraz 10">
          <a:extLst>
            <a:ext uri="{FF2B5EF4-FFF2-40B4-BE49-F238E27FC236}">
              <a16:creationId xmlns:a16="http://schemas.microsoft.com/office/drawing/2014/main" id="{7B8B07ED-4D1F-4EE4-B3F1-8765C7FF9404}"/>
            </a:ext>
          </a:extLst>
        </xdr:cNvPr>
        <xdr:cNvPicPr>
          <a:picLocks noChangeAspect="1"/>
        </xdr:cNvPicPr>
      </xdr:nvPicPr>
      <xdr:blipFill>
        <a:blip xmlns:r="http://schemas.openxmlformats.org/officeDocument/2006/relationships" r:embed="rId2"/>
        <a:stretch>
          <a:fillRect/>
        </a:stretch>
      </xdr:blipFill>
      <xdr:spPr>
        <a:xfrm>
          <a:off x="10772775" y="200025"/>
          <a:ext cx="1344814" cy="5300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4</xdr:row>
      <xdr:rowOff>41715</xdr:rowOff>
    </xdr:from>
    <xdr:to>
      <xdr:col>4</xdr:col>
      <xdr:colOff>493010</xdr:colOff>
      <xdr:row>5</xdr:row>
      <xdr:rowOff>140166</xdr:rowOff>
    </xdr:to>
    <xdr:pic>
      <xdr:nvPicPr>
        <xdr:cNvPr id="2" name="Obraz 1">
          <a:extLst>
            <a:ext uri="{FF2B5EF4-FFF2-40B4-BE49-F238E27FC236}">
              <a16:creationId xmlns:a16="http://schemas.microsoft.com/office/drawing/2014/main" id="{F8E60E79-3CE6-4253-8571-0A02FE7EA1FA}"/>
            </a:ext>
          </a:extLst>
        </xdr:cNvPr>
        <xdr:cNvPicPr>
          <a:picLocks noChangeAspect="1"/>
        </xdr:cNvPicPr>
      </xdr:nvPicPr>
      <xdr:blipFill>
        <a:blip xmlns:r="http://schemas.openxmlformats.org/officeDocument/2006/relationships" r:embed="rId1"/>
        <a:stretch>
          <a:fillRect/>
        </a:stretch>
      </xdr:blipFill>
      <xdr:spPr>
        <a:xfrm>
          <a:off x="4324350" y="870390"/>
          <a:ext cx="1397885" cy="288951"/>
        </a:xfrm>
        <a:prstGeom prst="rect">
          <a:avLst/>
        </a:prstGeom>
      </xdr:spPr>
    </xdr:pic>
    <xdr:clientData/>
  </xdr:twoCellAnchor>
  <xdr:twoCellAnchor>
    <xdr:from>
      <xdr:col>2</xdr:col>
      <xdr:colOff>19050</xdr:colOff>
      <xdr:row>1</xdr:row>
      <xdr:rowOff>0</xdr:rowOff>
    </xdr:from>
    <xdr:to>
      <xdr:col>4</xdr:col>
      <xdr:colOff>430414</xdr:colOff>
      <xdr:row>3</xdr:row>
      <xdr:rowOff>91888</xdr:rowOff>
    </xdr:to>
    <xdr:pic>
      <xdr:nvPicPr>
        <xdr:cNvPr id="3" name="Obraz 2">
          <a:extLst>
            <a:ext uri="{FF2B5EF4-FFF2-40B4-BE49-F238E27FC236}">
              <a16:creationId xmlns:a16="http://schemas.microsoft.com/office/drawing/2014/main" id="{C65ADC72-FB42-4F11-A6D8-FCA5FFCFB1C3}"/>
            </a:ext>
          </a:extLst>
        </xdr:cNvPr>
        <xdr:cNvPicPr>
          <a:picLocks noChangeAspect="1"/>
        </xdr:cNvPicPr>
      </xdr:nvPicPr>
      <xdr:blipFill>
        <a:blip xmlns:r="http://schemas.openxmlformats.org/officeDocument/2006/relationships" r:embed="rId2"/>
        <a:stretch>
          <a:fillRect/>
        </a:stretch>
      </xdr:blipFill>
      <xdr:spPr>
        <a:xfrm>
          <a:off x="4343400" y="200025"/>
          <a:ext cx="1316239" cy="530038"/>
        </a:xfrm>
        <a:prstGeom prst="rect">
          <a:avLst/>
        </a:prstGeom>
      </xdr:spPr>
    </xdr:pic>
    <xdr:clientData/>
  </xdr:twoCellAnchor>
  <xdr:twoCellAnchor>
    <xdr:from>
      <xdr:col>8</xdr:col>
      <xdr:colOff>0</xdr:colOff>
      <xdr:row>4</xdr:row>
      <xdr:rowOff>41715</xdr:rowOff>
    </xdr:from>
    <xdr:to>
      <xdr:col>10</xdr:col>
      <xdr:colOff>493010</xdr:colOff>
      <xdr:row>5</xdr:row>
      <xdr:rowOff>140166</xdr:rowOff>
    </xdr:to>
    <xdr:pic>
      <xdr:nvPicPr>
        <xdr:cNvPr id="4" name="Obraz 3">
          <a:extLst>
            <a:ext uri="{FF2B5EF4-FFF2-40B4-BE49-F238E27FC236}">
              <a16:creationId xmlns:a16="http://schemas.microsoft.com/office/drawing/2014/main" id="{2BE46908-29F6-4774-B811-608241EA27A3}"/>
            </a:ext>
          </a:extLst>
        </xdr:cNvPr>
        <xdr:cNvPicPr>
          <a:picLocks noChangeAspect="1"/>
        </xdr:cNvPicPr>
      </xdr:nvPicPr>
      <xdr:blipFill>
        <a:blip xmlns:r="http://schemas.openxmlformats.org/officeDocument/2006/relationships" r:embed="rId1"/>
        <a:stretch>
          <a:fillRect/>
        </a:stretch>
      </xdr:blipFill>
      <xdr:spPr>
        <a:xfrm>
          <a:off x="4324350" y="870390"/>
          <a:ext cx="1397885" cy="288951"/>
        </a:xfrm>
        <a:prstGeom prst="rect">
          <a:avLst/>
        </a:prstGeom>
      </xdr:spPr>
    </xdr:pic>
    <xdr:clientData/>
  </xdr:twoCellAnchor>
  <xdr:twoCellAnchor>
    <xdr:from>
      <xdr:col>8</xdr:col>
      <xdr:colOff>19050</xdr:colOff>
      <xdr:row>1</xdr:row>
      <xdr:rowOff>0</xdr:rowOff>
    </xdr:from>
    <xdr:to>
      <xdr:col>10</xdr:col>
      <xdr:colOff>430414</xdr:colOff>
      <xdr:row>3</xdr:row>
      <xdr:rowOff>91888</xdr:rowOff>
    </xdr:to>
    <xdr:pic>
      <xdr:nvPicPr>
        <xdr:cNvPr id="5" name="Obraz 4">
          <a:extLst>
            <a:ext uri="{FF2B5EF4-FFF2-40B4-BE49-F238E27FC236}">
              <a16:creationId xmlns:a16="http://schemas.microsoft.com/office/drawing/2014/main" id="{38A36464-640D-4D47-AF4A-F80D2FDB52E0}"/>
            </a:ext>
          </a:extLst>
        </xdr:cNvPr>
        <xdr:cNvPicPr>
          <a:picLocks noChangeAspect="1"/>
        </xdr:cNvPicPr>
      </xdr:nvPicPr>
      <xdr:blipFill>
        <a:blip xmlns:r="http://schemas.openxmlformats.org/officeDocument/2006/relationships" r:embed="rId2"/>
        <a:stretch>
          <a:fillRect/>
        </a:stretch>
      </xdr:blipFill>
      <xdr:spPr>
        <a:xfrm>
          <a:off x="4343400" y="200025"/>
          <a:ext cx="1316239" cy="5300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4</xdr:row>
      <xdr:rowOff>41715</xdr:rowOff>
    </xdr:from>
    <xdr:to>
      <xdr:col>4</xdr:col>
      <xdr:colOff>493010</xdr:colOff>
      <xdr:row>5</xdr:row>
      <xdr:rowOff>140166</xdr:rowOff>
    </xdr:to>
    <xdr:pic>
      <xdr:nvPicPr>
        <xdr:cNvPr id="2" name="Obraz 1">
          <a:extLst>
            <a:ext uri="{FF2B5EF4-FFF2-40B4-BE49-F238E27FC236}">
              <a16:creationId xmlns:a16="http://schemas.microsoft.com/office/drawing/2014/main" id="{06EB683F-A551-4D71-B8B9-737CD93C3DC6}"/>
            </a:ext>
          </a:extLst>
        </xdr:cNvPr>
        <xdr:cNvPicPr>
          <a:picLocks noChangeAspect="1"/>
        </xdr:cNvPicPr>
      </xdr:nvPicPr>
      <xdr:blipFill>
        <a:blip xmlns:r="http://schemas.openxmlformats.org/officeDocument/2006/relationships" r:embed="rId1"/>
        <a:stretch>
          <a:fillRect/>
        </a:stretch>
      </xdr:blipFill>
      <xdr:spPr>
        <a:xfrm>
          <a:off x="4324350" y="870390"/>
          <a:ext cx="1397885" cy="288951"/>
        </a:xfrm>
        <a:prstGeom prst="rect">
          <a:avLst/>
        </a:prstGeom>
      </xdr:spPr>
    </xdr:pic>
    <xdr:clientData/>
  </xdr:twoCellAnchor>
  <xdr:twoCellAnchor>
    <xdr:from>
      <xdr:col>2</xdr:col>
      <xdr:colOff>19050</xdr:colOff>
      <xdr:row>1</xdr:row>
      <xdr:rowOff>0</xdr:rowOff>
    </xdr:from>
    <xdr:to>
      <xdr:col>4</xdr:col>
      <xdr:colOff>430414</xdr:colOff>
      <xdr:row>3</xdr:row>
      <xdr:rowOff>91888</xdr:rowOff>
    </xdr:to>
    <xdr:pic>
      <xdr:nvPicPr>
        <xdr:cNvPr id="3" name="Obraz 2">
          <a:extLst>
            <a:ext uri="{FF2B5EF4-FFF2-40B4-BE49-F238E27FC236}">
              <a16:creationId xmlns:a16="http://schemas.microsoft.com/office/drawing/2014/main" id="{F400F703-895D-40FF-8A11-CA26AC1A6338}"/>
            </a:ext>
          </a:extLst>
        </xdr:cNvPr>
        <xdr:cNvPicPr>
          <a:picLocks noChangeAspect="1"/>
        </xdr:cNvPicPr>
      </xdr:nvPicPr>
      <xdr:blipFill>
        <a:blip xmlns:r="http://schemas.openxmlformats.org/officeDocument/2006/relationships" r:embed="rId2"/>
        <a:stretch>
          <a:fillRect/>
        </a:stretch>
      </xdr:blipFill>
      <xdr:spPr>
        <a:xfrm>
          <a:off x="4343400" y="200025"/>
          <a:ext cx="1316239" cy="530038"/>
        </a:xfrm>
        <a:prstGeom prst="rect">
          <a:avLst/>
        </a:prstGeom>
      </xdr:spPr>
    </xdr:pic>
    <xdr:clientData/>
  </xdr:twoCellAnchor>
  <xdr:twoCellAnchor>
    <xdr:from>
      <xdr:col>8</xdr:col>
      <xdr:colOff>0</xdr:colOff>
      <xdr:row>4</xdr:row>
      <xdr:rowOff>41715</xdr:rowOff>
    </xdr:from>
    <xdr:to>
      <xdr:col>10</xdr:col>
      <xdr:colOff>493010</xdr:colOff>
      <xdr:row>5</xdr:row>
      <xdr:rowOff>140166</xdr:rowOff>
    </xdr:to>
    <xdr:pic>
      <xdr:nvPicPr>
        <xdr:cNvPr id="4" name="Obraz 3">
          <a:extLst>
            <a:ext uri="{FF2B5EF4-FFF2-40B4-BE49-F238E27FC236}">
              <a16:creationId xmlns:a16="http://schemas.microsoft.com/office/drawing/2014/main" id="{B6F945AA-80E2-4CFE-9C48-A5B104EA246B}"/>
            </a:ext>
          </a:extLst>
        </xdr:cNvPr>
        <xdr:cNvPicPr>
          <a:picLocks noChangeAspect="1"/>
        </xdr:cNvPicPr>
      </xdr:nvPicPr>
      <xdr:blipFill>
        <a:blip xmlns:r="http://schemas.openxmlformats.org/officeDocument/2006/relationships" r:embed="rId1"/>
        <a:stretch>
          <a:fillRect/>
        </a:stretch>
      </xdr:blipFill>
      <xdr:spPr>
        <a:xfrm>
          <a:off x="10753725" y="870390"/>
          <a:ext cx="1426460" cy="288951"/>
        </a:xfrm>
        <a:prstGeom prst="rect">
          <a:avLst/>
        </a:prstGeom>
      </xdr:spPr>
    </xdr:pic>
    <xdr:clientData/>
  </xdr:twoCellAnchor>
  <xdr:twoCellAnchor>
    <xdr:from>
      <xdr:col>8</xdr:col>
      <xdr:colOff>19050</xdr:colOff>
      <xdr:row>1</xdr:row>
      <xdr:rowOff>0</xdr:rowOff>
    </xdr:from>
    <xdr:to>
      <xdr:col>10</xdr:col>
      <xdr:colOff>430414</xdr:colOff>
      <xdr:row>3</xdr:row>
      <xdr:rowOff>91888</xdr:rowOff>
    </xdr:to>
    <xdr:pic>
      <xdr:nvPicPr>
        <xdr:cNvPr id="5" name="Obraz 4">
          <a:extLst>
            <a:ext uri="{FF2B5EF4-FFF2-40B4-BE49-F238E27FC236}">
              <a16:creationId xmlns:a16="http://schemas.microsoft.com/office/drawing/2014/main" id="{758BE0CE-6778-47B6-994A-93B9B3972C25}"/>
            </a:ext>
          </a:extLst>
        </xdr:cNvPr>
        <xdr:cNvPicPr>
          <a:picLocks noChangeAspect="1"/>
        </xdr:cNvPicPr>
      </xdr:nvPicPr>
      <xdr:blipFill>
        <a:blip xmlns:r="http://schemas.openxmlformats.org/officeDocument/2006/relationships" r:embed="rId2"/>
        <a:stretch>
          <a:fillRect/>
        </a:stretch>
      </xdr:blipFill>
      <xdr:spPr>
        <a:xfrm>
          <a:off x="10772775" y="200025"/>
          <a:ext cx="1344814" cy="5300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4</xdr:row>
      <xdr:rowOff>41715</xdr:rowOff>
    </xdr:from>
    <xdr:to>
      <xdr:col>4</xdr:col>
      <xdr:colOff>493010</xdr:colOff>
      <xdr:row>5</xdr:row>
      <xdr:rowOff>140166</xdr:rowOff>
    </xdr:to>
    <xdr:pic>
      <xdr:nvPicPr>
        <xdr:cNvPr id="2" name="Obraz 1">
          <a:extLst>
            <a:ext uri="{FF2B5EF4-FFF2-40B4-BE49-F238E27FC236}">
              <a16:creationId xmlns:a16="http://schemas.microsoft.com/office/drawing/2014/main" id="{18EBA171-827F-4297-A4FD-92CCD5C854EE}"/>
            </a:ext>
          </a:extLst>
        </xdr:cNvPr>
        <xdr:cNvPicPr>
          <a:picLocks noChangeAspect="1"/>
        </xdr:cNvPicPr>
      </xdr:nvPicPr>
      <xdr:blipFill>
        <a:blip xmlns:r="http://schemas.openxmlformats.org/officeDocument/2006/relationships" r:embed="rId1"/>
        <a:stretch>
          <a:fillRect/>
        </a:stretch>
      </xdr:blipFill>
      <xdr:spPr>
        <a:xfrm>
          <a:off x="4324350" y="870390"/>
          <a:ext cx="1397885" cy="288951"/>
        </a:xfrm>
        <a:prstGeom prst="rect">
          <a:avLst/>
        </a:prstGeom>
      </xdr:spPr>
    </xdr:pic>
    <xdr:clientData/>
  </xdr:twoCellAnchor>
  <xdr:twoCellAnchor>
    <xdr:from>
      <xdr:col>2</xdr:col>
      <xdr:colOff>19050</xdr:colOff>
      <xdr:row>1</xdr:row>
      <xdr:rowOff>0</xdr:rowOff>
    </xdr:from>
    <xdr:to>
      <xdr:col>4</xdr:col>
      <xdr:colOff>430414</xdr:colOff>
      <xdr:row>3</xdr:row>
      <xdr:rowOff>91888</xdr:rowOff>
    </xdr:to>
    <xdr:pic>
      <xdr:nvPicPr>
        <xdr:cNvPr id="3" name="Obraz 2">
          <a:extLst>
            <a:ext uri="{FF2B5EF4-FFF2-40B4-BE49-F238E27FC236}">
              <a16:creationId xmlns:a16="http://schemas.microsoft.com/office/drawing/2014/main" id="{3C7591BE-9A99-4155-BB3D-F4F14C72AA70}"/>
            </a:ext>
          </a:extLst>
        </xdr:cNvPr>
        <xdr:cNvPicPr>
          <a:picLocks noChangeAspect="1"/>
        </xdr:cNvPicPr>
      </xdr:nvPicPr>
      <xdr:blipFill>
        <a:blip xmlns:r="http://schemas.openxmlformats.org/officeDocument/2006/relationships" r:embed="rId2"/>
        <a:stretch>
          <a:fillRect/>
        </a:stretch>
      </xdr:blipFill>
      <xdr:spPr>
        <a:xfrm>
          <a:off x="4343400" y="200025"/>
          <a:ext cx="1316239" cy="53003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4</xdr:row>
      <xdr:rowOff>41715</xdr:rowOff>
    </xdr:from>
    <xdr:to>
      <xdr:col>4</xdr:col>
      <xdr:colOff>493010</xdr:colOff>
      <xdr:row>5</xdr:row>
      <xdr:rowOff>140166</xdr:rowOff>
    </xdr:to>
    <xdr:pic>
      <xdr:nvPicPr>
        <xdr:cNvPr id="4" name="Obraz 3">
          <a:extLst>
            <a:ext uri="{FF2B5EF4-FFF2-40B4-BE49-F238E27FC236}">
              <a16:creationId xmlns:a16="http://schemas.microsoft.com/office/drawing/2014/main" id="{CBE77FB2-6290-4A5F-9D19-26376403BA2F}"/>
            </a:ext>
          </a:extLst>
        </xdr:cNvPr>
        <xdr:cNvPicPr>
          <a:picLocks noChangeAspect="1"/>
        </xdr:cNvPicPr>
      </xdr:nvPicPr>
      <xdr:blipFill>
        <a:blip xmlns:r="http://schemas.openxmlformats.org/officeDocument/2006/relationships" r:embed="rId1"/>
        <a:stretch>
          <a:fillRect/>
        </a:stretch>
      </xdr:blipFill>
      <xdr:spPr>
        <a:xfrm>
          <a:off x="10753725" y="870390"/>
          <a:ext cx="1426460" cy="288951"/>
        </a:xfrm>
        <a:prstGeom prst="rect">
          <a:avLst/>
        </a:prstGeom>
      </xdr:spPr>
    </xdr:pic>
    <xdr:clientData/>
  </xdr:twoCellAnchor>
  <xdr:twoCellAnchor>
    <xdr:from>
      <xdr:col>2</xdr:col>
      <xdr:colOff>19050</xdr:colOff>
      <xdr:row>1</xdr:row>
      <xdr:rowOff>0</xdr:rowOff>
    </xdr:from>
    <xdr:to>
      <xdr:col>4</xdr:col>
      <xdr:colOff>430414</xdr:colOff>
      <xdr:row>3</xdr:row>
      <xdr:rowOff>91888</xdr:rowOff>
    </xdr:to>
    <xdr:pic>
      <xdr:nvPicPr>
        <xdr:cNvPr id="5" name="Obraz 4">
          <a:extLst>
            <a:ext uri="{FF2B5EF4-FFF2-40B4-BE49-F238E27FC236}">
              <a16:creationId xmlns:a16="http://schemas.microsoft.com/office/drawing/2014/main" id="{8A438945-4621-4ACF-AAAF-DCCEC88DACE1}"/>
            </a:ext>
          </a:extLst>
        </xdr:cNvPr>
        <xdr:cNvPicPr>
          <a:picLocks noChangeAspect="1"/>
        </xdr:cNvPicPr>
      </xdr:nvPicPr>
      <xdr:blipFill>
        <a:blip xmlns:r="http://schemas.openxmlformats.org/officeDocument/2006/relationships" r:embed="rId2"/>
        <a:stretch>
          <a:fillRect/>
        </a:stretch>
      </xdr:blipFill>
      <xdr:spPr>
        <a:xfrm>
          <a:off x="10772775" y="200025"/>
          <a:ext cx="1344814" cy="53003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4</xdr:row>
      <xdr:rowOff>41715</xdr:rowOff>
    </xdr:from>
    <xdr:to>
      <xdr:col>4</xdr:col>
      <xdr:colOff>493010</xdr:colOff>
      <xdr:row>5</xdr:row>
      <xdr:rowOff>140166</xdr:rowOff>
    </xdr:to>
    <xdr:pic>
      <xdr:nvPicPr>
        <xdr:cNvPr id="2" name="Obraz 1">
          <a:extLst>
            <a:ext uri="{FF2B5EF4-FFF2-40B4-BE49-F238E27FC236}">
              <a16:creationId xmlns:a16="http://schemas.microsoft.com/office/drawing/2014/main" id="{22A54461-6148-4465-A4D4-C95C37FA3DEC}"/>
            </a:ext>
          </a:extLst>
        </xdr:cNvPr>
        <xdr:cNvPicPr>
          <a:picLocks noChangeAspect="1"/>
        </xdr:cNvPicPr>
      </xdr:nvPicPr>
      <xdr:blipFill>
        <a:blip xmlns:r="http://schemas.openxmlformats.org/officeDocument/2006/relationships" r:embed="rId1"/>
        <a:stretch>
          <a:fillRect/>
        </a:stretch>
      </xdr:blipFill>
      <xdr:spPr>
        <a:xfrm>
          <a:off x="4324350" y="870390"/>
          <a:ext cx="1397885" cy="288951"/>
        </a:xfrm>
        <a:prstGeom prst="rect">
          <a:avLst/>
        </a:prstGeom>
      </xdr:spPr>
    </xdr:pic>
    <xdr:clientData/>
  </xdr:twoCellAnchor>
  <xdr:twoCellAnchor>
    <xdr:from>
      <xdr:col>2</xdr:col>
      <xdr:colOff>19050</xdr:colOff>
      <xdr:row>1</xdr:row>
      <xdr:rowOff>0</xdr:rowOff>
    </xdr:from>
    <xdr:to>
      <xdr:col>4</xdr:col>
      <xdr:colOff>430414</xdr:colOff>
      <xdr:row>3</xdr:row>
      <xdr:rowOff>91888</xdr:rowOff>
    </xdr:to>
    <xdr:pic>
      <xdr:nvPicPr>
        <xdr:cNvPr id="3" name="Obraz 2">
          <a:extLst>
            <a:ext uri="{FF2B5EF4-FFF2-40B4-BE49-F238E27FC236}">
              <a16:creationId xmlns:a16="http://schemas.microsoft.com/office/drawing/2014/main" id="{202D72C8-D64F-40CF-A86D-9E7CC7552540}"/>
            </a:ext>
          </a:extLst>
        </xdr:cNvPr>
        <xdr:cNvPicPr>
          <a:picLocks noChangeAspect="1"/>
        </xdr:cNvPicPr>
      </xdr:nvPicPr>
      <xdr:blipFill>
        <a:blip xmlns:r="http://schemas.openxmlformats.org/officeDocument/2006/relationships" r:embed="rId2"/>
        <a:stretch>
          <a:fillRect/>
        </a:stretch>
      </xdr:blipFill>
      <xdr:spPr>
        <a:xfrm>
          <a:off x="4343400" y="200025"/>
          <a:ext cx="1316239" cy="53003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C5BEA-52EC-4824-9AD3-3C131259E92D}">
  <dimension ref="A1:Q190"/>
  <sheetViews>
    <sheetView showGridLines="0" tabSelected="1" zoomScaleNormal="100" workbookViewId="0">
      <selection activeCell="B9" sqref="B9"/>
    </sheetView>
  </sheetViews>
  <sheetFormatPr defaultColWidth="8.85546875" defaultRowHeight="15" outlineLevelCol="1" x14ac:dyDescent="0.25"/>
  <cols>
    <col min="1" max="1" width="4.28515625" style="64" customWidth="1" outlineLevel="1"/>
    <col min="2" max="2" width="59.140625" style="62" customWidth="1" outlineLevel="1"/>
    <col min="3" max="3" width="4.7109375" style="64" customWidth="1" outlineLevel="1"/>
    <col min="4" max="4" width="8.140625" style="62" customWidth="1" outlineLevel="1"/>
    <col min="5" max="5" width="8.42578125" style="62" customWidth="1" outlineLevel="1"/>
    <col min="6" max="6" width="2.5703125" style="62" customWidth="1"/>
    <col min="7" max="7" width="4.28515625" style="64" customWidth="1" outlineLevel="1"/>
    <col min="8" max="8" width="60" style="62" customWidth="1" outlineLevel="1"/>
    <col min="9" max="9" width="5.140625" style="64" customWidth="1" outlineLevel="1"/>
    <col min="10" max="10" width="8.28515625" style="62" customWidth="1" outlineLevel="1"/>
    <col min="11" max="11" width="8.42578125" style="62" customWidth="1" outlineLevel="1"/>
    <col min="12" max="12" width="2.7109375" style="62" customWidth="1"/>
    <col min="13" max="13" width="4.28515625" style="64" customWidth="1" outlineLevel="1"/>
    <col min="14" max="14" width="62" style="62" customWidth="1" outlineLevel="1"/>
    <col min="15" max="15" width="8.140625" style="64" customWidth="1" outlineLevel="1"/>
    <col min="16" max="16" width="8.28515625" style="62" customWidth="1" outlineLevel="1"/>
    <col min="17" max="17" width="8.42578125" style="62" customWidth="1" outlineLevel="1"/>
    <col min="18" max="16384" width="8.85546875" style="62"/>
  </cols>
  <sheetData>
    <row r="1" spans="1:17" ht="15" customHeight="1" thickBot="1" x14ac:dyDescent="0.3">
      <c r="A1" s="88" t="s">
        <v>366</v>
      </c>
      <c r="B1" s="88"/>
      <c r="C1" s="88"/>
      <c r="D1" s="88"/>
      <c r="E1" s="88"/>
      <c r="G1" s="88" t="s">
        <v>131</v>
      </c>
      <c r="H1" s="88"/>
      <c r="I1" s="88"/>
      <c r="J1" s="88"/>
      <c r="K1" s="88"/>
      <c r="M1" s="88" t="s">
        <v>454</v>
      </c>
      <c r="N1" s="88"/>
      <c r="O1" s="88"/>
      <c r="P1" s="88"/>
      <c r="Q1" s="88"/>
    </row>
    <row r="2" spans="1:17" ht="19.899999999999999" customHeight="1" x14ac:dyDescent="0.25">
      <c r="A2" s="89" t="s">
        <v>410</v>
      </c>
      <c r="B2" s="89"/>
      <c r="C2" s="90"/>
      <c r="D2" s="90"/>
      <c r="E2" s="90"/>
      <c r="G2" s="89" t="s">
        <v>410</v>
      </c>
      <c r="H2" s="89"/>
      <c r="I2" s="90"/>
      <c r="J2" s="90"/>
      <c r="K2" s="90"/>
      <c r="M2" s="89" t="s">
        <v>410</v>
      </c>
      <c r="N2" s="89"/>
      <c r="O2" s="90"/>
      <c r="P2" s="90"/>
      <c r="Q2" s="90"/>
    </row>
    <row r="3" spans="1:17" ht="15" customHeight="1" x14ac:dyDescent="0.25">
      <c r="A3" s="83" t="s">
        <v>106</v>
      </c>
      <c r="B3" s="83"/>
      <c r="C3" s="84"/>
      <c r="D3" s="84"/>
      <c r="E3" s="84"/>
      <c r="G3" s="83" t="s">
        <v>126</v>
      </c>
      <c r="H3" s="83"/>
      <c r="I3" s="84"/>
      <c r="J3" s="84"/>
      <c r="K3" s="84"/>
      <c r="M3" s="83" t="s">
        <v>457</v>
      </c>
      <c r="N3" s="83"/>
      <c r="O3" s="84"/>
      <c r="P3" s="84"/>
      <c r="Q3" s="84"/>
    </row>
    <row r="4" spans="1:17" ht="15" customHeight="1" x14ac:dyDescent="0.25">
      <c r="A4" s="83" t="s">
        <v>1</v>
      </c>
      <c r="B4" s="83"/>
      <c r="C4" s="84"/>
      <c r="D4" s="84"/>
      <c r="E4" s="84"/>
      <c r="G4" s="83" t="s">
        <v>124</v>
      </c>
      <c r="H4" s="83"/>
      <c r="I4" s="84"/>
      <c r="J4" s="84"/>
      <c r="K4" s="84"/>
      <c r="M4" s="83" t="s">
        <v>456</v>
      </c>
      <c r="N4" s="83"/>
      <c r="O4" s="84"/>
      <c r="P4" s="84"/>
      <c r="Q4" s="84"/>
    </row>
    <row r="5" spans="1:17" ht="15" customHeight="1" x14ac:dyDescent="0.25">
      <c r="A5" s="83" t="s">
        <v>3</v>
      </c>
      <c r="B5" s="83"/>
      <c r="C5" s="84"/>
      <c r="D5" s="84"/>
      <c r="E5" s="84"/>
      <c r="G5" s="83" t="s">
        <v>130</v>
      </c>
      <c r="H5" s="83"/>
      <c r="I5" s="84"/>
      <c r="J5" s="84"/>
      <c r="K5" s="84"/>
      <c r="M5" s="83" t="s">
        <v>455</v>
      </c>
      <c r="N5" s="83"/>
      <c r="O5" s="84"/>
      <c r="P5" s="84"/>
      <c r="Q5" s="84"/>
    </row>
    <row r="6" spans="1:17" ht="15" customHeight="1" x14ac:dyDescent="0.25">
      <c r="A6" s="85" t="s">
        <v>5</v>
      </c>
      <c r="B6" s="85"/>
      <c r="C6" s="35"/>
      <c r="D6" s="86" t="s">
        <v>6</v>
      </c>
      <c r="E6" s="87"/>
      <c r="G6" s="85" t="s">
        <v>5</v>
      </c>
      <c r="H6" s="85"/>
      <c r="I6" s="35"/>
      <c r="J6" s="86" t="s">
        <v>132</v>
      </c>
      <c r="K6" s="87"/>
      <c r="M6" s="85" t="s">
        <v>5</v>
      </c>
      <c r="N6" s="85"/>
      <c r="O6" s="35"/>
      <c r="P6" s="86" t="s">
        <v>453</v>
      </c>
      <c r="Q6" s="87"/>
    </row>
    <row r="7" spans="1:17" x14ac:dyDescent="0.25">
      <c r="A7" s="1" t="s">
        <v>7</v>
      </c>
      <c r="B7" s="2" t="s">
        <v>8</v>
      </c>
      <c r="C7" s="1" t="s">
        <v>9</v>
      </c>
      <c r="D7" s="3" t="s">
        <v>10</v>
      </c>
      <c r="E7" s="3" t="s">
        <v>11</v>
      </c>
      <c r="G7" s="1" t="s">
        <v>233</v>
      </c>
      <c r="H7" s="2" t="s">
        <v>224</v>
      </c>
      <c r="I7" s="1" t="s">
        <v>178</v>
      </c>
      <c r="J7" s="3" t="s">
        <v>179</v>
      </c>
      <c r="K7" s="3" t="s">
        <v>292</v>
      </c>
      <c r="M7" s="1" t="s">
        <v>233</v>
      </c>
      <c r="N7" s="2" t="s">
        <v>448</v>
      </c>
      <c r="O7" s="1" t="s">
        <v>452</v>
      </c>
      <c r="P7" s="3" t="s">
        <v>449</v>
      </c>
      <c r="Q7" s="1" t="s">
        <v>452</v>
      </c>
    </row>
    <row r="8" spans="1:17" ht="13.5" customHeight="1" x14ac:dyDescent="0.25">
      <c r="A8" s="1">
        <v>0</v>
      </c>
      <c r="B8" s="8" t="s">
        <v>384</v>
      </c>
      <c r="C8" s="63" t="s">
        <v>12</v>
      </c>
      <c r="D8" s="5">
        <v>155000</v>
      </c>
      <c r="E8" s="5">
        <f>D8</f>
        <v>155000</v>
      </c>
      <c r="G8" s="1">
        <f>A8</f>
        <v>0</v>
      </c>
      <c r="H8" s="8" t="s">
        <v>385</v>
      </c>
      <c r="I8" s="63" t="s">
        <v>12</v>
      </c>
      <c r="J8" s="5">
        <f t="shared" ref="J8:J9" si="0">IF(D8="","",D8)</f>
        <v>155000</v>
      </c>
      <c r="K8" s="5">
        <f>J8</f>
        <v>155000</v>
      </c>
      <c r="M8" s="1">
        <f>G8</f>
        <v>0</v>
      </c>
      <c r="N8" s="8" t="s">
        <v>458</v>
      </c>
      <c r="O8" s="63" t="s">
        <v>12</v>
      </c>
      <c r="P8" s="5">
        <f t="shared" ref="P8:P9" si="1">IF(J8="","",J8)</f>
        <v>155000</v>
      </c>
      <c r="Q8" s="5">
        <f>P8</f>
        <v>155000</v>
      </c>
    </row>
    <row r="9" spans="1:17" ht="73.5" x14ac:dyDescent="0.25">
      <c r="A9" s="1">
        <v>1</v>
      </c>
      <c r="B9" s="16" t="s">
        <v>630</v>
      </c>
      <c r="C9" s="26"/>
      <c r="D9" s="5">
        <v>12000</v>
      </c>
      <c r="E9" s="9" t="str">
        <f t="shared" ref="E9:E70" si="2">IF(C9="","",D9)</f>
        <v/>
      </c>
      <c r="G9" s="1">
        <v>1</v>
      </c>
      <c r="H9" s="16" t="s">
        <v>631</v>
      </c>
      <c r="I9" s="26"/>
      <c r="J9" s="5">
        <f t="shared" si="0"/>
        <v>12000</v>
      </c>
      <c r="K9" s="9" t="str">
        <f t="shared" ref="K9:K70" si="3">IF(I9="","",J9)</f>
        <v/>
      </c>
      <c r="M9" s="1">
        <v>1</v>
      </c>
      <c r="N9" s="16" t="s">
        <v>632</v>
      </c>
      <c r="O9" s="26"/>
      <c r="P9" s="5">
        <f t="shared" si="1"/>
        <v>12000</v>
      </c>
      <c r="Q9" s="9" t="str">
        <f t="shared" ref="Q9:Q18" si="4">IF(O9="","",P9)</f>
        <v/>
      </c>
    </row>
    <row r="10" spans="1:17" x14ac:dyDescent="0.25">
      <c r="A10" s="2" t="s">
        <v>13</v>
      </c>
      <c r="B10" s="6" t="s">
        <v>611</v>
      </c>
      <c r="C10" s="2"/>
      <c r="D10" s="7" t="s">
        <v>15</v>
      </c>
      <c r="E10" s="7" t="str">
        <f t="shared" si="2"/>
        <v/>
      </c>
      <c r="G10" s="1" t="str">
        <f t="shared" ref="G10:G76" si="5">A10</f>
        <v>I</v>
      </c>
      <c r="H10" s="6" t="s">
        <v>548</v>
      </c>
      <c r="I10" s="2"/>
      <c r="J10" s="7"/>
      <c r="K10" s="7" t="str">
        <f t="shared" si="3"/>
        <v/>
      </c>
      <c r="M10" s="1" t="str">
        <f t="shared" ref="M10:M18" si="6">G10</f>
        <v>I</v>
      </c>
      <c r="N10" s="6" t="s">
        <v>548</v>
      </c>
      <c r="O10" s="2"/>
      <c r="P10" s="7"/>
      <c r="Q10" s="7" t="str">
        <f t="shared" si="4"/>
        <v/>
      </c>
    </row>
    <row r="11" spans="1:17" x14ac:dyDescent="0.25">
      <c r="A11" s="1">
        <v>2</v>
      </c>
      <c r="B11" s="8" t="s">
        <v>382</v>
      </c>
      <c r="C11" s="26"/>
      <c r="D11" s="5">
        <v>14000</v>
      </c>
      <c r="E11" s="9" t="str">
        <f t="shared" si="2"/>
        <v/>
      </c>
      <c r="G11" s="1">
        <f t="shared" si="5"/>
        <v>2</v>
      </c>
      <c r="H11" s="8" t="s">
        <v>367</v>
      </c>
      <c r="I11" s="26"/>
      <c r="J11" s="9">
        <f t="shared" ref="J11:J17" si="7">IF(D11="","",D11)</f>
        <v>14000</v>
      </c>
      <c r="K11" s="9" t="str">
        <f t="shared" si="3"/>
        <v/>
      </c>
      <c r="M11" s="1">
        <f t="shared" si="6"/>
        <v>2</v>
      </c>
      <c r="N11" s="8" t="s">
        <v>549</v>
      </c>
      <c r="O11" s="26"/>
      <c r="P11" s="9">
        <f t="shared" ref="P11:P17" si="8">IF(J11="","",J11)</f>
        <v>14000</v>
      </c>
      <c r="Q11" s="9" t="str">
        <f t="shared" si="4"/>
        <v/>
      </c>
    </row>
    <row r="12" spans="1:17" x14ac:dyDescent="0.25">
      <c r="A12" s="2">
        <f t="shared" ref="A12:A76" si="9">IFERROR(A11+1,A10+1)</f>
        <v>3</v>
      </c>
      <c r="B12" s="11" t="s">
        <v>41</v>
      </c>
      <c r="C12" s="15"/>
      <c r="D12" s="9">
        <v>3500</v>
      </c>
      <c r="E12" s="9" t="str">
        <f t="shared" si="2"/>
        <v/>
      </c>
      <c r="G12" s="1">
        <f t="shared" si="5"/>
        <v>3</v>
      </c>
      <c r="H12" s="11" t="s">
        <v>245</v>
      </c>
      <c r="I12" s="15"/>
      <c r="J12" s="9">
        <f t="shared" si="7"/>
        <v>3500</v>
      </c>
      <c r="K12" s="9" t="str">
        <f t="shared" si="3"/>
        <v/>
      </c>
      <c r="M12" s="1">
        <f t="shared" si="6"/>
        <v>3</v>
      </c>
      <c r="N12" s="11" t="s">
        <v>459</v>
      </c>
      <c r="O12" s="15"/>
      <c r="P12" s="9">
        <f t="shared" si="8"/>
        <v>3500</v>
      </c>
      <c r="Q12" s="9" t="str">
        <f t="shared" si="4"/>
        <v/>
      </c>
    </row>
    <row r="13" spans="1:17" x14ac:dyDescent="0.25">
      <c r="A13" s="2">
        <f t="shared" si="9"/>
        <v>4</v>
      </c>
      <c r="B13" s="11" t="s">
        <v>409</v>
      </c>
      <c r="C13" s="15"/>
      <c r="D13" s="9">
        <v>750</v>
      </c>
      <c r="E13" s="9" t="str">
        <f t="shared" si="2"/>
        <v/>
      </c>
      <c r="G13" s="1">
        <f t="shared" si="5"/>
        <v>4</v>
      </c>
      <c r="H13" s="11" t="s">
        <v>437</v>
      </c>
      <c r="I13" s="15"/>
      <c r="J13" s="9">
        <f t="shared" si="7"/>
        <v>750</v>
      </c>
      <c r="K13" s="9" t="str">
        <f t="shared" si="3"/>
        <v/>
      </c>
      <c r="M13" s="1">
        <f t="shared" si="6"/>
        <v>4</v>
      </c>
      <c r="N13" s="11" t="s">
        <v>550</v>
      </c>
      <c r="O13" s="15"/>
      <c r="P13" s="9">
        <f t="shared" si="8"/>
        <v>750</v>
      </c>
      <c r="Q13" s="9" t="str">
        <f t="shared" si="4"/>
        <v/>
      </c>
    </row>
    <row r="14" spans="1:17" x14ac:dyDescent="0.25">
      <c r="A14" s="2">
        <f t="shared" si="9"/>
        <v>5</v>
      </c>
      <c r="B14" s="8" t="s">
        <v>31</v>
      </c>
      <c r="C14" s="26"/>
      <c r="D14" s="5">
        <v>1750</v>
      </c>
      <c r="E14" s="5" t="str">
        <f t="shared" si="2"/>
        <v/>
      </c>
      <c r="G14" s="1">
        <f t="shared" si="5"/>
        <v>5</v>
      </c>
      <c r="H14" s="8" t="s">
        <v>146</v>
      </c>
      <c r="I14" s="26"/>
      <c r="J14" s="9">
        <f t="shared" si="7"/>
        <v>1750</v>
      </c>
      <c r="K14" s="5" t="str">
        <f t="shared" si="3"/>
        <v/>
      </c>
      <c r="M14" s="1">
        <f t="shared" si="6"/>
        <v>5</v>
      </c>
      <c r="N14" s="8" t="s">
        <v>460</v>
      </c>
      <c r="O14" s="26"/>
      <c r="P14" s="9">
        <f t="shared" si="8"/>
        <v>1750</v>
      </c>
      <c r="Q14" s="5" t="str">
        <f t="shared" si="4"/>
        <v/>
      </c>
    </row>
    <row r="15" spans="1:17" ht="14.45" customHeight="1" x14ac:dyDescent="0.25">
      <c r="A15" s="2">
        <f t="shared" si="9"/>
        <v>6</v>
      </c>
      <c r="B15" s="11" t="s">
        <v>607</v>
      </c>
      <c r="C15" s="15"/>
      <c r="D15" s="9">
        <v>950</v>
      </c>
      <c r="E15" s="9" t="str">
        <f t="shared" si="2"/>
        <v/>
      </c>
      <c r="G15" s="1">
        <f t="shared" si="5"/>
        <v>6</v>
      </c>
      <c r="H15" s="11" t="s">
        <v>609</v>
      </c>
      <c r="I15" s="15"/>
      <c r="J15" s="9">
        <f t="shared" si="7"/>
        <v>950</v>
      </c>
      <c r="K15" s="9" t="str">
        <f t="shared" si="3"/>
        <v/>
      </c>
      <c r="M15" s="1">
        <f t="shared" si="6"/>
        <v>6</v>
      </c>
      <c r="N15" s="11" t="s">
        <v>616</v>
      </c>
      <c r="O15" s="15"/>
      <c r="P15" s="9">
        <f t="shared" si="8"/>
        <v>950</v>
      </c>
      <c r="Q15" s="9" t="str">
        <f t="shared" si="4"/>
        <v/>
      </c>
    </row>
    <row r="16" spans="1:17" x14ac:dyDescent="0.25">
      <c r="A16" s="2">
        <f t="shared" si="9"/>
        <v>7</v>
      </c>
      <c r="B16" s="11" t="s">
        <v>608</v>
      </c>
      <c r="C16" s="15"/>
      <c r="D16" s="9">
        <v>1550</v>
      </c>
      <c r="E16" s="9" t="str">
        <f t="shared" ref="E16" si="10">IF(C16="","",D16)</f>
        <v/>
      </c>
      <c r="G16" s="1">
        <f t="shared" ref="G16" si="11">A16</f>
        <v>7</v>
      </c>
      <c r="H16" s="11" t="s">
        <v>610</v>
      </c>
      <c r="I16" s="15"/>
      <c r="J16" s="9">
        <f t="shared" ref="J16" si="12">IF(D16="","",D16)</f>
        <v>1550</v>
      </c>
      <c r="K16" s="9" t="str">
        <f t="shared" ref="K16" si="13">IF(I16="","",J16)</f>
        <v/>
      </c>
      <c r="M16" s="1">
        <f t="shared" ref="M16" si="14">G16</f>
        <v>7</v>
      </c>
      <c r="N16" s="11" t="s">
        <v>592</v>
      </c>
      <c r="O16" s="15"/>
      <c r="P16" s="9">
        <f t="shared" ref="P16" si="15">IF(J16="","",J16)</f>
        <v>1550</v>
      </c>
      <c r="Q16" s="9" t="str">
        <f t="shared" ref="Q16" si="16">IF(O16="","",P16)</f>
        <v/>
      </c>
    </row>
    <row r="17" spans="1:17" x14ac:dyDescent="0.25">
      <c r="A17" s="2">
        <f>IFERROR(A15+1,A14+1)</f>
        <v>7</v>
      </c>
      <c r="B17" s="19" t="s">
        <v>101</v>
      </c>
      <c r="C17" s="31"/>
      <c r="D17" s="41">
        <v>1750</v>
      </c>
      <c r="E17" s="41" t="str">
        <f t="shared" si="2"/>
        <v/>
      </c>
      <c r="G17" s="1">
        <f t="shared" si="5"/>
        <v>7</v>
      </c>
      <c r="H17" s="19" t="s">
        <v>157</v>
      </c>
      <c r="I17" s="31"/>
      <c r="J17" s="9">
        <f t="shared" si="7"/>
        <v>1750</v>
      </c>
      <c r="K17" s="41" t="str">
        <f t="shared" si="3"/>
        <v/>
      </c>
      <c r="M17" s="1">
        <f t="shared" si="6"/>
        <v>7</v>
      </c>
      <c r="N17" s="19" t="s">
        <v>461</v>
      </c>
      <c r="O17" s="31"/>
      <c r="P17" s="9">
        <f t="shared" si="8"/>
        <v>1750</v>
      </c>
      <c r="Q17" s="41" t="str">
        <f t="shared" si="4"/>
        <v/>
      </c>
    </row>
    <row r="18" spans="1:17" x14ac:dyDescent="0.25">
      <c r="A18" s="2">
        <f>IFERROR(A17+1,A15+1)</f>
        <v>8</v>
      </c>
      <c r="B18" s="11" t="s">
        <v>42</v>
      </c>
      <c r="C18" s="15"/>
      <c r="D18" s="9">
        <v>750</v>
      </c>
      <c r="E18" s="9" t="str">
        <f t="shared" si="2"/>
        <v/>
      </c>
      <c r="G18" s="1">
        <f t="shared" si="5"/>
        <v>8</v>
      </c>
      <c r="H18" s="11" t="s">
        <v>156</v>
      </c>
      <c r="I18" s="15"/>
      <c r="J18" s="9">
        <f>IF(D18="","",D18)</f>
        <v>750</v>
      </c>
      <c r="K18" s="9" t="str">
        <f t="shared" si="3"/>
        <v/>
      </c>
      <c r="M18" s="1">
        <f t="shared" si="6"/>
        <v>8</v>
      </c>
      <c r="N18" s="11" t="s">
        <v>551</v>
      </c>
      <c r="O18" s="15"/>
      <c r="P18" s="9">
        <f>IF(J18="","",J18)</f>
        <v>750</v>
      </c>
      <c r="Q18" s="9" t="str">
        <f t="shared" si="4"/>
        <v/>
      </c>
    </row>
    <row r="19" spans="1:17" x14ac:dyDescent="0.25">
      <c r="A19" s="2">
        <f t="shared" si="9"/>
        <v>9</v>
      </c>
      <c r="B19" s="11" t="s">
        <v>263</v>
      </c>
      <c r="C19" s="15"/>
      <c r="D19" s="9">
        <v>1850</v>
      </c>
      <c r="E19" s="9" t="str">
        <f>IF(C19="","",D19)</f>
        <v/>
      </c>
      <c r="G19" s="1">
        <f>A19</f>
        <v>9</v>
      </c>
      <c r="H19" s="11" t="s">
        <v>307</v>
      </c>
      <c r="I19" s="15"/>
      <c r="J19" s="9">
        <f>IF(D19="","",D19)</f>
        <v>1850</v>
      </c>
      <c r="K19" s="9" t="str">
        <f>IF(I19="","",J19)</f>
        <v/>
      </c>
      <c r="M19" s="1">
        <f>G19</f>
        <v>9</v>
      </c>
      <c r="N19" s="11" t="s">
        <v>462</v>
      </c>
      <c r="O19" s="15"/>
      <c r="P19" s="9">
        <f>IF(J19="","",J19)</f>
        <v>1850</v>
      </c>
      <c r="Q19" s="9" t="str">
        <f>IF(O19="","",P19)</f>
        <v/>
      </c>
    </row>
    <row r="20" spans="1:17" x14ac:dyDescent="0.25">
      <c r="A20" s="2" t="s">
        <v>19</v>
      </c>
      <c r="B20" s="6" t="s">
        <v>14</v>
      </c>
      <c r="C20" s="2"/>
      <c r="D20" s="7" t="s">
        <v>15</v>
      </c>
      <c r="E20" s="7" t="str">
        <f t="shared" si="2"/>
        <v/>
      </c>
      <c r="G20" s="1" t="str">
        <f t="shared" si="5"/>
        <v>II</v>
      </c>
      <c r="H20" s="6" t="s">
        <v>134</v>
      </c>
      <c r="I20" s="2"/>
      <c r="J20" s="7"/>
      <c r="K20" s="7" t="str">
        <f t="shared" si="3"/>
        <v/>
      </c>
      <c r="M20" s="1" t="str">
        <f t="shared" ref="M20:M85" si="17">G20</f>
        <v>II</v>
      </c>
      <c r="N20" s="6" t="s">
        <v>463</v>
      </c>
      <c r="O20" s="2"/>
      <c r="P20" s="7"/>
      <c r="Q20" s="7" t="str">
        <f t="shared" ref="Q20:Q83" si="18">IF(O20="","",P20)</f>
        <v/>
      </c>
    </row>
    <row r="21" spans="1:17" x14ac:dyDescent="0.25">
      <c r="A21" s="2">
        <f t="shared" ref="A21:A22" si="19">IFERROR(A20+1,A19+1)</f>
        <v>10</v>
      </c>
      <c r="B21" s="8" t="s">
        <v>256</v>
      </c>
      <c r="C21" s="26"/>
      <c r="D21" s="9">
        <v>2870</v>
      </c>
      <c r="E21" s="9" t="str">
        <f t="shared" si="2"/>
        <v/>
      </c>
      <c r="G21" s="1">
        <f t="shared" si="5"/>
        <v>10</v>
      </c>
      <c r="H21" s="8" t="s">
        <v>293</v>
      </c>
      <c r="I21" s="26"/>
      <c r="J21" s="9">
        <f t="shared" ref="J21:J22" si="20">IF(D21="","",D21)</f>
        <v>2870</v>
      </c>
      <c r="K21" s="9" t="str">
        <f t="shared" si="3"/>
        <v/>
      </c>
      <c r="M21" s="1">
        <f t="shared" si="17"/>
        <v>10</v>
      </c>
      <c r="N21" s="8" t="s">
        <v>464</v>
      </c>
      <c r="O21" s="26"/>
      <c r="P21" s="9">
        <f t="shared" ref="P21:P22" si="21">IF(J21="","",J21)</f>
        <v>2870</v>
      </c>
      <c r="Q21" s="9" t="str">
        <f t="shared" si="18"/>
        <v/>
      </c>
    </row>
    <row r="22" spans="1:17" x14ac:dyDescent="0.25">
      <c r="A22" s="2">
        <f t="shared" si="19"/>
        <v>11</v>
      </c>
      <c r="B22" s="8" t="s">
        <v>255</v>
      </c>
      <c r="C22" s="26"/>
      <c r="D22" s="9">
        <v>3950</v>
      </c>
      <c r="E22" s="9" t="str">
        <f t="shared" si="2"/>
        <v/>
      </c>
      <c r="G22" s="1">
        <f t="shared" si="5"/>
        <v>11</v>
      </c>
      <c r="H22" s="8" t="s">
        <v>294</v>
      </c>
      <c r="I22" s="26"/>
      <c r="J22" s="9">
        <f t="shared" si="20"/>
        <v>3950</v>
      </c>
      <c r="K22" s="9" t="str">
        <f t="shared" si="3"/>
        <v/>
      </c>
      <c r="M22" s="1">
        <f t="shared" si="17"/>
        <v>11</v>
      </c>
      <c r="N22" s="8" t="s">
        <v>465</v>
      </c>
      <c r="O22" s="26"/>
      <c r="P22" s="9">
        <f t="shared" si="21"/>
        <v>3950</v>
      </c>
      <c r="Q22" s="9" t="str">
        <f t="shared" si="18"/>
        <v/>
      </c>
    </row>
    <row r="23" spans="1:17" x14ac:dyDescent="0.25">
      <c r="A23" s="2">
        <f t="shared" si="9"/>
        <v>12</v>
      </c>
      <c r="B23" s="8" t="s">
        <v>257</v>
      </c>
      <c r="C23" s="26"/>
      <c r="D23" s="9">
        <v>2650</v>
      </c>
      <c r="E23" s="9" t="str">
        <f t="shared" si="2"/>
        <v/>
      </c>
      <c r="G23" s="1">
        <f t="shared" si="5"/>
        <v>12</v>
      </c>
      <c r="H23" s="8" t="s">
        <v>295</v>
      </c>
      <c r="I23" s="26"/>
      <c r="J23" s="9">
        <f t="shared" ref="J23:J27" si="22">IF(D23="","",D23)</f>
        <v>2650</v>
      </c>
      <c r="K23" s="9" t="str">
        <f t="shared" si="3"/>
        <v/>
      </c>
      <c r="M23" s="1">
        <f t="shared" si="17"/>
        <v>12</v>
      </c>
      <c r="N23" s="8" t="s">
        <v>466</v>
      </c>
      <c r="O23" s="26"/>
      <c r="P23" s="9">
        <f t="shared" ref="P23:P27" si="23">IF(J23="","",J23)</f>
        <v>2650</v>
      </c>
      <c r="Q23" s="9" t="str">
        <f t="shared" si="18"/>
        <v/>
      </c>
    </row>
    <row r="24" spans="1:17" x14ac:dyDescent="0.25">
      <c r="A24" s="2">
        <f t="shared" si="9"/>
        <v>13</v>
      </c>
      <c r="B24" s="8" t="s">
        <v>435</v>
      </c>
      <c r="C24" s="26"/>
      <c r="D24" s="9">
        <v>4000</v>
      </c>
      <c r="E24" s="9" t="str">
        <f t="shared" si="2"/>
        <v/>
      </c>
      <c r="G24" s="1">
        <f t="shared" si="5"/>
        <v>13</v>
      </c>
      <c r="H24" s="8" t="s">
        <v>434</v>
      </c>
      <c r="I24" s="26"/>
      <c r="J24" s="9">
        <f t="shared" si="22"/>
        <v>4000</v>
      </c>
      <c r="K24" s="9" t="str">
        <f t="shared" si="3"/>
        <v/>
      </c>
      <c r="M24" s="1">
        <f t="shared" si="17"/>
        <v>13</v>
      </c>
      <c r="N24" s="8" t="s">
        <v>467</v>
      </c>
      <c r="O24" s="26"/>
      <c r="P24" s="9">
        <f t="shared" si="23"/>
        <v>4000</v>
      </c>
      <c r="Q24" s="9" t="str">
        <f t="shared" si="18"/>
        <v/>
      </c>
    </row>
    <row r="25" spans="1:17" x14ac:dyDescent="0.25">
      <c r="A25" s="2">
        <f t="shared" si="9"/>
        <v>14</v>
      </c>
      <c r="B25" s="10" t="s">
        <v>258</v>
      </c>
      <c r="C25" s="36"/>
      <c r="D25" s="9">
        <v>3900</v>
      </c>
      <c r="E25" s="9" t="str">
        <f t="shared" si="2"/>
        <v/>
      </c>
      <c r="G25" s="1">
        <f t="shared" si="5"/>
        <v>14</v>
      </c>
      <c r="H25" s="10" t="s">
        <v>296</v>
      </c>
      <c r="I25" s="36"/>
      <c r="J25" s="9">
        <f t="shared" si="22"/>
        <v>3900</v>
      </c>
      <c r="K25" s="9" t="str">
        <f t="shared" si="3"/>
        <v/>
      </c>
      <c r="M25" s="1">
        <f t="shared" si="17"/>
        <v>14</v>
      </c>
      <c r="N25" s="10" t="s">
        <v>468</v>
      </c>
      <c r="O25" s="36"/>
      <c r="P25" s="9">
        <f t="shared" si="23"/>
        <v>3900</v>
      </c>
      <c r="Q25" s="9" t="str">
        <f t="shared" si="18"/>
        <v/>
      </c>
    </row>
    <row r="26" spans="1:17" ht="15" customHeight="1" x14ac:dyDescent="0.25">
      <c r="A26" s="2">
        <f t="shared" si="9"/>
        <v>15</v>
      </c>
      <c r="B26" s="8" t="s">
        <v>18</v>
      </c>
      <c r="C26" s="26"/>
      <c r="D26" s="9">
        <v>800</v>
      </c>
      <c r="E26" s="9" t="str">
        <f t="shared" si="2"/>
        <v/>
      </c>
      <c r="G26" s="1">
        <f t="shared" si="5"/>
        <v>15</v>
      </c>
      <c r="H26" s="8" t="s">
        <v>416</v>
      </c>
      <c r="I26" s="26"/>
      <c r="J26" s="9">
        <f t="shared" si="22"/>
        <v>800</v>
      </c>
      <c r="K26" s="9" t="str">
        <f t="shared" si="3"/>
        <v/>
      </c>
      <c r="M26" s="1">
        <f t="shared" si="17"/>
        <v>15</v>
      </c>
      <c r="N26" s="8" t="s">
        <v>469</v>
      </c>
      <c r="O26" s="26"/>
      <c r="P26" s="9">
        <f t="shared" si="23"/>
        <v>800</v>
      </c>
      <c r="Q26" s="9" t="str">
        <f t="shared" si="18"/>
        <v/>
      </c>
    </row>
    <row r="27" spans="1:17" x14ac:dyDescent="0.25">
      <c r="A27" s="2">
        <f t="shared" si="9"/>
        <v>16</v>
      </c>
      <c r="B27" s="51" t="s">
        <v>102</v>
      </c>
      <c r="C27" s="63"/>
      <c r="D27" s="50">
        <v>1900</v>
      </c>
      <c r="E27" s="41" t="str">
        <f t="shared" si="2"/>
        <v/>
      </c>
      <c r="G27" s="1">
        <f t="shared" si="5"/>
        <v>16</v>
      </c>
      <c r="H27" s="51" t="s">
        <v>244</v>
      </c>
      <c r="I27" s="63"/>
      <c r="J27" s="50">
        <f t="shared" si="22"/>
        <v>1900</v>
      </c>
      <c r="K27" s="41" t="str">
        <f t="shared" si="3"/>
        <v/>
      </c>
      <c r="M27" s="1">
        <f t="shared" si="17"/>
        <v>16</v>
      </c>
      <c r="N27" s="51" t="s">
        <v>470</v>
      </c>
      <c r="O27" s="63"/>
      <c r="P27" s="50">
        <f t="shared" si="23"/>
        <v>1900</v>
      </c>
      <c r="Q27" s="41" t="str">
        <f t="shared" si="18"/>
        <v/>
      </c>
    </row>
    <row r="28" spans="1:17" ht="15" customHeight="1" x14ac:dyDescent="0.25">
      <c r="A28" s="2" t="s">
        <v>22</v>
      </c>
      <c r="B28" s="6" t="s">
        <v>20</v>
      </c>
      <c r="C28" s="2"/>
      <c r="D28" s="7" t="s">
        <v>15</v>
      </c>
      <c r="E28" s="7" t="str">
        <f t="shared" si="2"/>
        <v/>
      </c>
      <c r="G28" s="1" t="str">
        <f t="shared" si="5"/>
        <v>III</v>
      </c>
      <c r="H28" s="6" t="s">
        <v>297</v>
      </c>
      <c r="I28" s="2"/>
      <c r="J28" s="7"/>
      <c r="K28" s="7" t="str">
        <f t="shared" si="3"/>
        <v/>
      </c>
      <c r="M28" s="1" t="str">
        <f t="shared" si="17"/>
        <v>III</v>
      </c>
      <c r="N28" s="6" t="s">
        <v>471</v>
      </c>
      <c r="O28" s="2"/>
      <c r="P28" s="7"/>
      <c r="Q28" s="7" t="str">
        <f t="shared" si="18"/>
        <v/>
      </c>
    </row>
    <row r="29" spans="1:17" ht="21" x14ac:dyDescent="0.25">
      <c r="A29" s="2">
        <f t="shared" si="9"/>
        <v>17</v>
      </c>
      <c r="B29" s="11" t="s">
        <v>368</v>
      </c>
      <c r="C29" s="15"/>
      <c r="D29" s="9">
        <v>1500</v>
      </c>
      <c r="E29" s="9" t="str">
        <f t="shared" si="2"/>
        <v/>
      </c>
      <c r="G29" s="1">
        <f t="shared" si="5"/>
        <v>17</v>
      </c>
      <c r="H29" s="11" t="s">
        <v>386</v>
      </c>
      <c r="I29" s="15"/>
      <c r="J29" s="9">
        <f t="shared" ref="J29" si="24">IF(D29="","",D29)</f>
        <v>1500</v>
      </c>
      <c r="K29" s="9" t="str">
        <f t="shared" si="3"/>
        <v/>
      </c>
      <c r="M29" s="1">
        <f t="shared" si="17"/>
        <v>17</v>
      </c>
      <c r="N29" s="11" t="s">
        <v>472</v>
      </c>
      <c r="O29" s="15"/>
      <c r="P29" s="9">
        <f t="shared" ref="P29" si="25">IF(J29="","",J29)</f>
        <v>1500</v>
      </c>
      <c r="Q29" s="9" t="str">
        <f t="shared" si="18"/>
        <v/>
      </c>
    </row>
    <row r="30" spans="1:17" ht="21" x14ac:dyDescent="0.25">
      <c r="A30" s="2">
        <f t="shared" si="9"/>
        <v>18</v>
      </c>
      <c r="B30" s="11" t="s">
        <v>369</v>
      </c>
      <c r="C30" s="15"/>
      <c r="D30" s="9">
        <v>6000</v>
      </c>
      <c r="E30" s="9" t="str">
        <f t="shared" si="2"/>
        <v/>
      </c>
      <c r="G30" s="1">
        <f t="shared" si="5"/>
        <v>18</v>
      </c>
      <c r="H30" s="11" t="s">
        <v>387</v>
      </c>
      <c r="I30" s="15"/>
      <c r="J30" s="9">
        <f t="shared" ref="J30:J40" si="26">IF(D30="","",D30)</f>
        <v>6000</v>
      </c>
      <c r="K30" s="9" t="str">
        <f t="shared" si="3"/>
        <v/>
      </c>
      <c r="M30" s="1">
        <f t="shared" si="17"/>
        <v>18</v>
      </c>
      <c r="N30" s="11" t="s">
        <v>473</v>
      </c>
      <c r="O30" s="15"/>
      <c r="P30" s="9">
        <f t="shared" ref="P30:P40" si="27">IF(J30="","",J30)</f>
        <v>6000</v>
      </c>
      <c r="Q30" s="9" t="str">
        <f t="shared" si="18"/>
        <v/>
      </c>
    </row>
    <row r="31" spans="1:17" x14ac:dyDescent="0.25">
      <c r="A31" s="2">
        <f t="shared" si="9"/>
        <v>19</v>
      </c>
      <c r="B31" s="11" t="s">
        <v>250</v>
      </c>
      <c r="C31" s="15"/>
      <c r="D31" s="9">
        <v>8900</v>
      </c>
      <c r="E31" s="9" t="str">
        <f t="shared" si="2"/>
        <v/>
      </c>
      <c r="G31" s="1">
        <f t="shared" si="5"/>
        <v>19</v>
      </c>
      <c r="H31" s="11" t="s">
        <v>388</v>
      </c>
      <c r="I31" s="15"/>
      <c r="J31" s="9">
        <f t="shared" si="26"/>
        <v>8900</v>
      </c>
      <c r="K31" s="9" t="str">
        <f t="shared" si="3"/>
        <v/>
      </c>
      <c r="M31" s="1">
        <f t="shared" si="17"/>
        <v>19</v>
      </c>
      <c r="N31" s="11" t="s">
        <v>474</v>
      </c>
      <c r="O31" s="15"/>
      <c r="P31" s="9">
        <f t="shared" si="27"/>
        <v>8900</v>
      </c>
      <c r="Q31" s="9" t="str">
        <f t="shared" si="18"/>
        <v/>
      </c>
    </row>
    <row r="32" spans="1:17" x14ac:dyDescent="0.25">
      <c r="A32" s="2">
        <f>IFERROR(#REF!+1,A31+1)</f>
        <v>20</v>
      </c>
      <c r="B32" s="11" t="s">
        <v>370</v>
      </c>
      <c r="C32" s="15"/>
      <c r="D32" s="9">
        <v>1500</v>
      </c>
      <c r="E32" s="9" t="str">
        <f t="shared" si="2"/>
        <v/>
      </c>
      <c r="G32" s="1">
        <f t="shared" si="5"/>
        <v>20</v>
      </c>
      <c r="H32" s="11" t="s">
        <v>389</v>
      </c>
      <c r="I32" s="15"/>
      <c r="J32" s="9">
        <f t="shared" si="26"/>
        <v>1500</v>
      </c>
      <c r="K32" s="9" t="str">
        <f t="shared" si="3"/>
        <v/>
      </c>
      <c r="M32" s="1">
        <f t="shared" si="17"/>
        <v>20</v>
      </c>
      <c r="N32" s="11" t="s">
        <v>475</v>
      </c>
      <c r="O32" s="15"/>
      <c r="P32" s="9">
        <f t="shared" si="27"/>
        <v>1500</v>
      </c>
      <c r="Q32" s="9" t="str">
        <f t="shared" si="18"/>
        <v/>
      </c>
    </row>
    <row r="33" spans="1:17" x14ac:dyDescent="0.25">
      <c r="A33" s="2">
        <f>IFERROR(A32+1,#REF!+1)</f>
        <v>21</v>
      </c>
      <c r="B33" s="11" t="s">
        <v>371</v>
      </c>
      <c r="C33" s="15"/>
      <c r="D33" s="9">
        <v>5000</v>
      </c>
      <c r="E33" s="9" t="str">
        <f t="shared" si="2"/>
        <v/>
      </c>
      <c r="G33" s="1">
        <f t="shared" si="5"/>
        <v>21</v>
      </c>
      <c r="H33" s="11" t="s">
        <v>390</v>
      </c>
      <c r="I33" s="15"/>
      <c r="J33" s="9">
        <f t="shared" si="26"/>
        <v>5000</v>
      </c>
      <c r="K33" s="9" t="str">
        <f t="shared" si="3"/>
        <v/>
      </c>
      <c r="M33" s="1">
        <f t="shared" si="17"/>
        <v>21</v>
      </c>
      <c r="N33" s="11" t="s">
        <v>476</v>
      </c>
      <c r="O33" s="15"/>
      <c r="P33" s="9">
        <f t="shared" si="27"/>
        <v>5000</v>
      </c>
      <c r="Q33" s="9" t="str">
        <f t="shared" si="18"/>
        <v/>
      </c>
    </row>
    <row r="34" spans="1:17" x14ac:dyDescent="0.25">
      <c r="A34" s="2">
        <f t="shared" si="9"/>
        <v>22</v>
      </c>
      <c r="B34" s="11" t="s">
        <v>249</v>
      </c>
      <c r="C34" s="15"/>
      <c r="D34" s="9">
        <v>7900</v>
      </c>
      <c r="E34" s="9" t="str">
        <f t="shared" si="2"/>
        <v/>
      </c>
      <c r="G34" s="1">
        <f t="shared" si="5"/>
        <v>22</v>
      </c>
      <c r="H34" s="11" t="s">
        <v>391</v>
      </c>
      <c r="I34" s="15"/>
      <c r="J34" s="9">
        <f t="shared" si="26"/>
        <v>7900</v>
      </c>
      <c r="K34" s="9" t="str">
        <f t="shared" si="3"/>
        <v/>
      </c>
      <c r="M34" s="1">
        <f t="shared" si="17"/>
        <v>22</v>
      </c>
      <c r="N34" s="11" t="s">
        <v>477</v>
      </c>
      <c r="O34" s="15"/>
      <c r="P34" s="9">
        <f t="shared" si="27"/>
        <v>7900</v>
      </c>
      <c r="Q34" s="9" t="str">
        <f t="shared" si="18"/>
        <v/>
      </c>
    </row>
    <row r="35" spans="1:17" x14ac:dyDescent="0.25">
      <c r="A35" s="2">
        <f t="shared" si="9"/>
        <v>23</v>
      </c>
      <c r="B35" s="11" t="s">
        <v>248</v>
      </c>
      <c r="C35" s="15"/>
      <c r="D35" s="9">
        <v>10900</v>
      </c>
      <c r="E35" s="9" t="str">
        <f t="shared" si="2"/>
        <v/>
      </c>
      <c r="G35" s="1">
        <f t="shared" si="5"/>
        <v>23</v>
      </c>
      <c r="H35" s="11" t="s">
        <v>392</v>
      </c>
      <c r="I35" s="15"/>
      <c r="J35" s="9">
        <f t="shared" si="26"/>
        <v>10900</v>
      </c>
      <c r="K35" s="9" t="str">
        <f t="shared" si="3"/>
        <v/>
      </c>
      <c r="M35" s="1">
        <f t="shared" si="17"/>
        <v>23</v>
      </c>
      <c r="N35" s="11" t="s">
        <v>478</v>
      </c>
      <c r="O35" s="15"/>
      <c r="P35" s="9">
        <f t="shared" si="27"/>
        <v>10900</v>
      </c>
      <c r="Q35" s="9" t="str">
        <f t="shared" si="18"/>
        <v/>
      </c>
    </row>
    <row r="36" spans="1:17" ht="31.5" x14ac:dyDescent="0.25">
      <c r="A36" s="2">
        <f t="shared" si="9"/>
        <v>24</v>
      </c>
      <c r="B36" s="11" t="s">
        <v>393</v>
      </c>
      <c r="C36" s="15"/>
      <c r="D36" s="9">
        <v>29000</v>
      </c>
      <c r="E36" s="9" t="str">
        <f t="shared" si="2"/>
        <v/>
      </c>
      <c r="G36" s="1">
        <f t="shared" si="5"/>
        <v>24</v>
      </c>
      <c r="H36" s="11" t="s">
        <v>395</v>
      </c>
      <c r="I36" s="15"/>
      <c r="J36" s="9">
        <f t="shared" si="26"/>
        <v>29000</v>
      </c>
      <c r="K36" s="9" t="str">
        <f t="shared" si="3"/>
        <v/>
      </c>
      <c r="M36" s="1">
        <f t="shared" si="17"/>
        <v>24</v>
      </c>
      <c r="N36" s="11" t="s">
        <v>479</v>
      </c>
      <c r="O36" s="15"/>
      <c r="P36" s="9">
        <f t="shared" si="27"/>
        <v>29000</v>
      </c>
      <c r="Q36" s="9" t="str">
        <f t="shared" si="18"/>
        <v/>
      </c>
    </row>
    <row r="37" spans="1:17" ht="21" x14ac:dyDescent="0.25">
      <c r="A37" s="2">
        <f t="shared" si="9"/>
        <v>25</v>
      </c>
      <c r="B37" s="11" t="s">
        <v>613</v>
      </c>
      <c r="C37" s="15"/>
      <c r="D37" s="9">
        <v>25000</v>
      </c>
      <c r="E37" s="9" t="str">
        <f t="shared" si="2"/>
        <v/>
      </c>
      <c r="G37" s="1">
        <f t="shared" si="5"/>
        <v>25</v>
      </c>
      <c r="H37" s="11" t="s">
        <v>605</v>
      </c>
      <c r="I37" s="15"/>
      <c r="J37" s="9">
        <f t="shared" si="26"/>
        <v>25000</v>
      </c>
      <c r="K37" s="9" t="str">
        <f t="shared" si="3"/>
        <v/>
      </c>
      <c r="M37" s="1">
        <f t="shared" si="17"/>
        <v>25</v>
      </c>
      <c r="N37" s="11" t="s">
        <v>606</v>
      </c>
      <c r="O37" s="15"/>
      <c r="P37" s="9">
        <f t="shared" si="27"/>
        <v>25000</v>
      </c>
      <c r="Q37" s="9" t="str">
        <f t="shared" si="18"/>
        <v/>
      </c>
    </row>
    <row r="38" spans="1:17" x14ac:dyDescent="0.25">
      <c r="A38" s="2">
        <f t="shared" si="9"/>
        <v>26</v>
      </c>
      <c r="B38" s="11" t="s">
        <v>612</v>
      </c>
      <c r="C38" s="15"/>
      <c r="D38" s="9">
        <v>11000</v>
      </c>
      <c r="E38" s="9" t="str">
        <f t="shared" si="2"/>
        <v/>
      </c>
      <c r="G38" s="1">
        <f t="shared" si="5"/>
        <v>26</v>
      </c>
      <c r="H38" s="11" t="s">
        <v>614</v>
      </c>
      <c r="I38" s="15"/>
      <c r="J38" s="9">
        <f t="shared" si="26"/>
        <v>11000</v>
      </c>
      <c r="K38" s="9" t="str">
        <f t="shared" si="3"/>
        <v/>
      </c>
      <c r="M38" s="1">
        <f t="shared" si="17"/>
        <v>26</v>
      </c>
      <c r="N38" s="11" t="s">
        <v>615</v>
      </c>
      <c r="O38" s="15"/>
      <c r="P38" s="9">
        <f t="shared" si="27"/>
        <v>11000</v>
      </c>
      <c r="Q38" s="9" t="str">
        <f t="shared" si="18"/>
        <v/>
      </c>
    </row>
    <row r="39" spans="1:17" ht="21" x14ac:dyDescent="0.25">
      <c r="A39" s="2">
        <f t="shared" si="9"/>
        <v>27</v>
      </c>
      <c r="B39" s="11" t="s">
        <v>396</v>
      </c>
      <c r="C39" s="15"/>
      <c r="D39" s="9">
        <v>11000</v>
      </c>
      <c r="E39" s="9" t="str">
        <f t="shared" si="2"/>
        <v/>
      </c>
      <c r="G39" s="1">
        <f t="shared" si="5"/>
        <v>27</v>
      </c>
      <c r="H39" s="11" t="s">
        <v>394</v>
      </c>
      <c r="I39" s="15"/>
      <c r="J39" s="9">
        <f t="shared" si="26"/>
        <v>11000</v>
      </c>
      <c r="K39" s="9" t="str">
        <f t="shared" si="3"/>
        <v/>
      </c>
      <c r="M39" s="1">
        <f t="shared" si="17"/>
        <v>27</v>
      </c>
      <c r="N39" s="11" t="s">
        <v>480</v>
      </c>
      <c r="O39" s="15"/>
      <c r="P39" s="9">
        <f t="shared" si="27"/>
        <v>11000</v>
      </c>
      <c r="Q39" s="9" t="str">
        <f t="shared" si="18"/>
        <v/>
      </c>
    </row>
    <row r="40" spans="1:17" x14ac:dyDescent="0.25">
      <c r="A40" s="2">
        <f>IFERROR(A39+1,A38+1)</f>
        <v>28</v>
      </c>
      <c r="B40" s="11" t="s">
        <v>259</v>
      </c>
      <c r="C40" s="15"/>
      <c r="D40" s="9">
        <v>800</v>
      </c>
      <c r="E40" s="9" t="str">
        <f t="shared" si="2"/>
        <v/>
      </c>
      <c r="G40" s="1">
        <f t="shared" si="5"/>
        <v>28</v>
      </c>
      <c r="H40" s="11" t="s">
        <v>298</v>
      </c>
      <c r="I40" s="15"/>
      <c r="J40" s="9">
        <f t="shared" si="26"/>
        <v>800</v>
      </c>
      <c r="K40" s="9" t="str">
        <f t="shared" si="3"/>
        <v/>
      </c>
      <c r="M40" s="1">
        <f t="shared" si="17"/>
        <v>28</v>
      </c>
      <c r="N40" s="11" t="s">
        <v>481</v>
      </c>
      <c r="O40" s="15"/>
      <c r="P40" s="9">
        <f t="shared" si="27"/>
        <v>800</v>
      </c>
      <c r="Q40" s="9" t="str">
        <f t="shared" si="18"/>
        <v/>
      </c>
    </row>
    <row r="41" spans="1:17" x14ac:dyDescent="0.25">
      <c r="A41" s="2" t="s">
        <v>32</v>
      </c>
      <c r="B41" s="6" t="s">
        <v>23</v>
      </c>
      <c r="C41" s="2"/>
      <c r="D41" s="7" t="s">
        <v>15</v>
      </c>
      <c r="E41" s="7" t="str">
        <f t="shared" si="2"/>
        <v/>
      </c>
      <c r="G41" s="1" t="str">
        <f t="shared" si="5"/>
        <v>IV</v>
      </c>
      <c r="H41" s="6" t="s">
        <v>140</v>
      </c>
      <c r="I41" s="2"/>
      <c r="J41" s="7"/>
      <c r="K41" s="7" t="str">
        <f t="shared" si="3"/>
        <v/>
      </c>
      <c r="M41" s="1" t="str">
        <f t="shared" si="17"/>
        <v>IV</v>
      </c>
      <c r="N41" s="6" t="s">
        <v>140</v>
      </c>
      <c r="O41" s="2"/>
      <c r="P41" s="7"/>
      <c r="Q41" s="7" t="str">
        <f t="shared" si="18"/>
        <v/>
      </c>
    </row>
    <row r="42" spans="1:17" ht="15" customHeight="1" x14ac:dyDescent="0.25">
      <c r="A42" s="2">
        <f>IFERROR(A41+1,A40+1)</f>
        <v>29</v>
      </c>
      <c r="B42" s="11" t="s">
        <v>633</v>
      </c>
      <c r="C42" s="15"/>
      <c r="D42" s="9">
        <v>3500</v>
      </c>
      <c r="E42" s="9" t="str">
        <f t="shared" si="2"/>
        <v/>
      </c>
      <c r="G42" s="1">
        <f t="shared" si="5"/>
        <v>29</v>
      </c>
      <c r="H42" s="11" t="s">
        <v>634</v>
      </c>
      <c r="I42" s="15"/>
      <c r="J42" s="9">
        <f t="shared" ref="J42:J53" si="28">IF(D42="","",D42)</f>
        <v>3500</v>
      </c>
      <c r="K42" s="9" t="str">
        <f t="shared" si="3"/>
        <v/>
      </c>
      <c r="L42" s="62" t="s">
        <v>15</v>
      </c>
      <c r="M42" s="1">
        <f t="shared" si="17"/>
        <v>29</v>
      </c>
      <c r="N42" s="11" t="s">
        <v>600</v>
      </c>
      <c r="O42" s="15"/>
      <c r="P42" s="9">
        <f t="shared" ref="P42:P53" si="29">IF(J42="","",J42)</f>
        <v>3500</v>
      </c>
      <c r="Q42" s="9" t="str">
        <f t="shared" si="18"/>
        <v/>
      </c>
    </row>
    <row r="43" spans="1:17" x14ac:dyDescent="0.25">
      <c r="A43" s="2">
        <f t="shared" si="9"/>
        <v>30</v>
      </c>
      <c r="B43" s="11" t="s">
        <v>586</v>
      </c>
      <c r="C43" s="15"/>
      <c r="D43" s="9">
        <v>7700</v>
      </c>
      <c r="E43" s="9" t="str">
        <f t="shared" si="2"/>
        <v/>
      </c>
      <c r="G43" s="1">
        <f t="shared" si="5"/>
        <v>30</v>
      </c>
      <c r="H43" s="11" t="s">
        <v>587</v>
      </c>
      <c r="I43" s="15"/>
      <c r="J43" s="9">
        <f t="shared" si="28"/>
        <v>7700</v>
      </c>
      <c r="K43" s="9" t="str">
        <f t="shared" si="3"/>
        <v/>
      </c>
      <c r="M43" s="1">
        <f t="shared" si="17"/>
        <v>30</v>
      </c>
      <c r="N43" s="11" t="s">
        <v>601</v>
      </c>
      <c r="O43" s="15"/>
      <c r="P43" s="9">
        <f t="shared" si="29"/>
        <v>7700</v>
      </c>
      <c r="Q43" s="9" t="str">
        <f t="shared" si="18"/>
        <v/>
      </c>
    </row>
    <row r="44" spans="1:17" x14ac:dyDescent="0.25">
      <c r="A44" s="2">
        <f t="shared" si="9"/>
        <v>31</v>
      </c>
      <c r="B44" s="8" t="s">
        <v>260</v>
      </c>
      <c r="C44" s="26"/>
      <c r="D44" s="9">
        <v>750</v>
      </c>
      <c r="E44" s="9" t="str">
        <f t="shared" si="2"/>
        <v/>
      </c>
      <c r="G44" s="1">
        <f t="shared" si="5"/>
        <v>31</v>
      </c>
      <c r="H44" s="8" t="s">
        <v>436</v>
      </c>
      <c r="I44" s="26"/>
      <c r="J44" s="9">
        <f t="shared" si="28"/>
        <v>750</v>
      </c>
      <c r="K44" s="9" t="str">
        <f t="shared" si="3"/>
        <v/>
      </c>
      <c r="M44" s="1">
        <f t="shared" si="17"/>
        <v>31</v>
      </c>
      <c r="N44" s="8" t="s">
        <v>482</v>
      </c>
      <c r="O44" s="26"/>
      <c r="P44" s="9">
        <f t="shared" si="29"/>
        <v>750</v>
      </c>
      <c r="Q44" s="9" t="str">
        <f t="shared" si="18"/>
        <v/>
      </c>
    </row>
    <row r="45" spans="1:17" x14ac:dyDescent="0.25">
      <c r="A45" s="2">
        <f t="shared" si="9"/>
        <v>32</v>
      </c>
      <c r="B45" s="8" t="s">
        <v>261</v>
      </c>
      <c r="C45" s="26"/>
      <c r="D45" s="9">
        <v>2550</v>
      </c>
      <c r="E45" s="9" t="str">
        <f t="shared" si="2"/>
        <v/>
      </c>
      <c r="G45" s="1">
        <f t="shared" si="5"/>
        <v>32</v>
      </c>
      <c r="H45" s="8" t="s">
        <v>299</v>
      </c>
      <c r="I45" s="26"/>
      <c r="J45" s="9">
        <f t="shared" si="28"/>
        <v>2550</v>
      </c>
      <c r="K45" s="9" t="str">
        <f t="shared" si="3"/>
        <v/>
      </c>
      <c r="M45" s="1">
        <f t="shared" si="17"/>
        <v>32</v>
      </c>
      <c r="N45" s="8" t="s">
        <v>483</v>
      </c>
      <c r="O45" s="26"/>
      <c r="P45" s="9">
        <f t="shared" si="29"/>
        <v>2550</v>
      </c>
      <c r="Q45" s="9" t="str">
        <f t="shared" si="18"/>
        <v/>
      </c>
    </row>
    <row r="46" spans="1:17" x14ac:dyDescent="0.25">
      <c r="A46" s="2">
        <f t="shared" si="9"/>
        <v>33</v>
      </c>
      <c r="B46" s="13" t="s">
        <v>25</v>
      </c>
      <c r="C46" s="37"/>
      <c r="D46" s="9">
        <v>590</v>
      </c>
      <c r="E46" s="9" t="str">
        <f t="shared" si="2"/>
        <v/>
      </c>
      <c r="G46" s="1">
        <f t="shared" si="5"/>
        <v>33</v>
      </c>
      <c r="H46" s="13" t="s">
        <v>141</v>
      </c>
      <c r="I46" s="37"/>
      <c r="J46" s="9">
        <f t="shared" si="28"/>
        <v>590</v>
      </c>
      <c r="K46" s="9" t="str">
        <f t="shared" si="3"/>
        <v/>
      </c>
      <c r="M46" s="1">
        <f t="shared" si="17"/>
        <v>33</v>
      </c>
      <c r="N46" s="13" t="s">
        <v>484</v>
      </c>
      <c r="O46" s="37"/>
      <c r="P46" s="9">
        <f t="shared" si="29"/>
        <v>590</v>
      </c>
      <c r="Q46" s="9" t="str">
        <f t="shared" si="18"/>
        <v/>
      </c>
    </row>
    <row r="47" spans="1:17" x14ac:dyDescent="0.25">
      <c r="A47" s="2">
        <f t="shared" si="9"/>
        <v>34</v>
      </c>
      <c r="B47" s="8" t="s">
        <v>262</v>
      </c>
      <c r="C47" s="26"/>
      <c r="D47" s="9">
        <v>390</v>
      </c>
      <c r="E47" s="9" t="str">
        <f t="shared" si="2"/>
        <v/>
      </c>
      <c r="G47" s="1">
        <f t="shared" si="5"/>
        <v>34</v>
      </c>
      <c r="H47" s="8" t="s">
        <v>300</v>
      </c>
      <c r="I47" s="26"/>
      <c r="J47" s="9">
        <f t="shared" si="28"/>
        <v>390</v>
      </c>
      <c r="K47" s="9" t="str">
        <f t="shared" si="3"/>
        <v/>
      </c>
      <c r="M47" s="1">
        <f t="shared" si="17"/>
        <v>34</v>
      </c>
      <c r="N47" s="8" t="s">
        <v>485</v>
      </c>
      <c r="O47" s="26"/>
      <c r="P47" s="9">
        <f t="shared" si="29"/>
        <v>390</v>
      </c>
      <c r="Q47" s="9" t="str">
        <f t="shared" si="18"/>
        <v/>
      </c>
    </row>
    <row r="48" spans="1:17" x14ac:dyDescent="0.25">
      <c r="A48" s="2">
        <f>IFERROR(#REF!+1,A47+1)</f>
        <v>35</v>
      </c>
      <c r="B48" s="11" t="s">
        <v>26</v>
      </c>
      <c r="C48" s="15"/>
      <c r="D48" s="9">
        <v>275</v>
      </c>
      <c r="E48" s="9" t="str">
        <f t="shared" si="2"/>
        <v/>
      </c>
      <c r="G48" s="1">
        <f t="shared" si="5"/>
        <v>35</v>
      </c>
      <c r="H48" s="11" t="s">
        <v>301</v>
      </c>
      <c r="I48" s="15"/>
      <c r="J48" s="9">
        <f t="shared" si="28"/>
        <v>275</v>
      </c>
      <c r="K48" s="9" t="str">
        <f t="shared" si="3"/>
        <v/>
      </c>
      <c r="M48" s="1">
        <f t="shared" si="17"/>
        <v>35</v>
      </c>
      <c r="N48" s="11" t="s">
        <v>486</v>
      </c>
      <c r="O48" s="15"/>
      <c r="P48" s="9">
        <f t="shared" si="29"/>
        <v>275</v>
      </c>
      <c r="Q48" s="9" t="str">
        <f t="shared" si="18"/>
        <v/>
      </c>
    </row>
    <row r="49" spans="1:17" x14ac:dyDescent="0.25">
      <c r="A49" s="2">
        <f>IFERROR(A48+1,#REF!+1)</f>
        <v>36</v>
      </c>
      <c r="B49" s="8" t="s">
        <v>27</v>
      </c>
      <c r="C49" s="26"/>
      <c r="D49" s="9">
        <v>2450</v>
      </c>
      <c r="E49" s="9" t="str">
        <f t="shared" si="2"/>
        <v/>
      </c>
      <c r="G49" s="1">
        <f t="shared" si="5"/>
        <v>36</v>
      </c>
      <c r="H49" s="8" t="s">
        <v>302</v>
      </c>
      <c r="I49" s="26"/>
      <c r="J49" s="9">
        <f t="shared" si="28"/>
        <v>2450</v>
      </c>
      <c r="K49" s="9" t="str">
        <f t="shared" si="3"/>
        <v/>
      </c>
      <c r="M49" s="1">
        <f t="shared" si="17"/>
        <v>36</v>
      </c>
      <c r="N49" s="8" t="s">
        <v>487</v>
      </c>
      <c r="O49" s="26"/>
      <c r="P49" s="9">
        <f t="shared" si="29"/>
        <v>2450</v>
      </c>
      <c r="Q49" s="9" t="str">
        <f t="shared" si="18"/>
        <v/>
      </c>
    </row>
    <row r="50" spans="1:17" x14ac:dyDescent="0.25">
      <c r="A50" s="2">
        <f t="shared" si="9"/>
        <v>37</v>
      </c>
      <c r="B50" s="8" t="s">
        <v>617</v>
      </c>
      <c r="C50" s="26"/>
      <c r="D50" s="9">
        <v>690</v>
      </c>
      <c r="E50" s="9" t="str">
        <f t="shared" si="2"/>
        <v/>
      </c>
      <c r="G50" s="1">
        <f t="shared" si="5"/>
        <v>37</v>
      </c>
      <c r="H50" s="8" t="s">
        <v>303</v>
      </c>
      <c r="I50" s="26"/>
      <c r="J50" s="9">
        <f t="shared" si="28"/>
        <v>690</v>
      </c>
      <c r="K50" s="9" t="str">
        <f t="shared" si="3"/>
        <v/>
      </c>
      <c r="M50" s="1">
        <f t="shared" si="17"/>
        <v>37</v>
      </c>
      <c r="N50" s="8" t="s">
        <v>488</v>
      </c>
      <c r="O50" s="26"/>
      <c r="P50" s="9">
        <f t="shared" si="29"/>
        <v>690</v>
      </c>
      <c r="Q50" s="9" t="str">
        <f t="shared" si="18"/>
        <v/>
      </c>
    </row>
    <row r="51" spans="1:17" x14ac:dyDescent="0.25">
      <c r="A51" s="2">
        <f t="shared" si="9"/>
        <v>38</v>
      </c>
      <c r="B51" s="8" t="s">
        <v>28</v>
      </c>
      <c r="C51" s="26"/>
      <c r="D51" s="9">
        <v>950</v>
      </c>
      <c r="E51" s="9" t="str">
        <f t="shared" si="2"/>
        <v/>
      </c>
      <c r="G51" s="1">
        <f t="shared" si="5"/>
        <v>38</v>
      </c>
      <c r="H51" s="8" t="s">
        <v>304</v>
      </c>
      <c r="I51" s="26"/>
      <c r="J51" s="9">
        <f t="shared" si="28"/>
        <v>950</v>
      </c>
      <c r="K51" s="9" t="str">
        <f t="shared" si="3"/>
        <v/>
      </c>
      <c r="M51" s="1">
        <f t="shared" si="17"/>
        <v>38</v>
      </c>
      <c r="N51" s="8" t="s">
        <v>489</v>
      </c>
      <c r="O51" s="26"/>
      <c r="P51" s="9">
        <f t="shared" si="29"/>
        <v>950</v>
      </c>
      <c r="Q51" s="9" t="str">
        <f t="shared" si="18"/>
        <v/>
      </c>
    </row>
    <row r="52" spans="1:17" x14ac:dyDescent="0.25">
      <c r="A52" s="2">
        <f t="shared" si="9"/>
        <v>39</v>
      </c>
      <c r="B52" s="14" t="s">
        <v>29</v>
      </c>
      <c r="C52" s="26"/>
      <c r="D52" s="5">
        <v>2700</v>
      </c>
      <c r="E52" s="5" t="str">
        <f t="shared" si="2"/>
        <v/>
      </c>
      <c r="G52" s="1">
        <f t="shared" si="5"/>
        <v>39</v>
      </c>
      <c r="H52" s="14" t="s">
        <v>305</v>
      </c>
      <c r="I52" s="15"/>
      <c r="J52" s="9">
        <f t="shared" si="28"/>
        <v>2700</v>
      </c>
      <c r="K52" s="5" t="str">
        <f t="shared" si="3"/>
        <v/>
      </c>
      <c r="M52" s="1">
        <f t="shared" si="17"/>
        <v>39</v>
      </c>
      <c r="N52" s="14" t="s">
        <v>490</v>
      </c>
      <c r="O52" s="15"/>
      <c r="P52" s="9">
        <f t="shared" si="29"/>
        <v>2700</v>
      </c>
      <c r="Q52" s="5" t="str">
        <f t="shared" si="18"/>
        <v/>
      </c>
    </row>
    <row r="53" spans="1:17" x14ac:dyDescent="0.25">
      <c r="A53" s="2">
        <f t="shared" si="9"/>
        <v>40</v>
      </c>
      <c r="B53" s="14" t="s">
        <v>30</v>
      </c>
      <c r="C53" s="26"/>
      <c r="D53" s="5">
        <v>2300</v>
      </c>
      <c r="E53" s="5" t="str">
        <f t="shared" si="2"/>
        <v/>
      </c>
      <c r="G53" s="1">
        <f t="shared" si="5"/>
        <v>40</v>
      </c>
      <c r="H53" s="14" t="s">
        <v>306</v>
      </c>
      <c r="I53" s="15"/>
      <c r="J53" s="9">
        <f t="shared" si="28"/>
        <v>2300</v>
      </c>
      <c r="K53" s="5" t="str">
        <f t="shared" si="3"/>
        <v/>
      </c>
      <c r="M53" s="1">
        <f t="shared" si="17"/>
        <v>40</v>
      </c>
      <c r="N53" s="14" t="s">
        <v>491</v>
      </c>
      <c r="O53" s="15"/>
      <c r="P53" s="9">
        <f t="shared" si="29"/>
        <v>2300</v>
      </c>
      <c r="Q53" s="5" t="str">
        <f t="shared" si="18"/>
        <v/>
      </c>
    </row>
    <row r="54" spans="1:17" x14ac:dyDescent="0.25">
      <c r="A54" s="2" t="s">
        <v>122</v>
      </c>
      <c r="B54" s="6" t="s">
        <v>33</v>
      </c>
      <c r="C54" s="2"/>
      <c r="D54" s="7" t="s">
        <v>15</v>
      </c>
      <c r="E54" s="7" t="str">
        <f t="shared" si="2"/>
        <v/>
      </c>
      <c r="G54" s="1" t="str">
        <f t="shared" si="5"/>
        <v>V</v>
      </c>
      <c r="H54" s="6" t="s">
        <v>308</v>
      </c>
      <c r="I54" s="2"/>
      <c r="J54" s="7"/>
      <c r="K54" s="7" t="str">
        <f t="shared" si="3"/>
        <v/>
      </c>
      <c r="M54" s="1" t="str">
        <f t="shared" si="17"/>
        <v>V</v>
      </c>
      <c r="N54" s="6" t="s">
        <v>308</v>
      </c>
      <c r="O54" s="2"/>
      <c r="P54" s="7"/>
      <c r="Q54" s="7" t="str">
        <f t="shared" si="18"/>
        <v/>
      </c>
    </row>
    <row r="55" spans="1:17" x14ac:dyDescent="0.25">
      <c r="A55" s="2">
        <f t="shared" si="9"/>
        <v>41</v>
      </c>
      <c r="B55" s="11" t="s">
        <v>264</v>
      </c>
      <c r="C55" s="15"/>
      <c r="D55" s="9">
        <v>2450</v>
      </c>
      <c r="E55" s="9" t="str">
        <f t="shared" si="2"/>
        <v/>
      </c>
      <c r="G55" s="1">
        <f t="shared" si="5"/>
        <v>41</v>
      </c>
      <c r="H55" s="11" t="s">
        <v>309</v>
      </c>
      <c r="I55" s="15"/>
      <c r="J55" s="9">
        <f t="shared" ref="J55:J72" si="30">IF(D55="","",D55)</f>
        <v>2450</v>
      </c>
      <c r="K55" s="9" t="str">
        <f t="shared" si="3"/>
        <v/>
      </c>
      <c r="M55" s="1">
        <f t="shared" si="17"/>
        <v>41</v>
      </c>
      <c r="N55" s="11" t="s">
        <v>492</v>
      </c>
      <c r="O55" s="15"/>
      <c r="P55" s="9">
        <f t="shared" ref="P55:P72" si="31">IF(J55="","",J55)</f>
        <v>2450</v>
      </c>
      <c r="Q55" s="9" t="str">
        <f t="shared" si="18"/>
        <v/>
      </c>
    </row>
    <row r="56" spans="1:17" x14ac:dyDescent="0.25">
      <c r="A56" s="2">
        <f t="shared" si="9"/>
        <v>42</v>
      </c>
      <c r="B56" s="19" t="s">
        <v>265</v>
      </c>
      <c r="C56" s="31"/>
      <c r="D56" s="9">
        <v>550</v>
      </c>
      <c r="E56" s="9" t="str">
        <f t="shared" si="2"/>
        <v/>
      </c>
      <c r="G56" s="1">
        <f t="shared" si="5"/>
        <v>42</v>
      </c>
      <c r="H56" s="19" t="s">
        <v>310</v>
      </c>
      <c r="I56" s="31"/>
      <c r="J56" s="9">
        <f t="shared" si="30"/>
        <v>550</v>
      </c>
      <c r="K56" s="9" t="str">
        <f t="shared" si="3"/>
        <v/>
      </c>
      <c r="M56" s="1">
        <f t="shared" si="17"/>
        <v>42</v>
      </c>
      <c r="N56" s="19" t="s">
        <v>493</v>
      </c>
      <c r="O56" s="31"/>
      <c r="P56" s="9">
        <f t="shared" si="31"/>
        <v>550</v>
      </c>
      <c r="Q56" s="9" t="str">
        <f t="shared" si="18"/>
        <v/>
      </c>
    </row>
    <row r="57" spans="1:17" x14ac:dyDescent="0.25">
      <c r="A57" s="2">
        <f t="shared" si="9"/>
        <v>43</v>
      </c>
      <c r="B57" s="19" t="s">
        <v>618</v>
      </c>
      <c r="C57" s="31"/>
      <c r="D57" s="9">
        <v>1500</v>
      </c>
      <c r="E57" s="9" t="str">
        <f t="shared" si="2"/>
        <v/>
      </c>
      <c r="G57" s="1">
        <f t="shared" si="5"/>
        <v>43</v>
      </c>
      <c r="H57" s="19" t="s">
        <v>406</v>
      </c>
      <c r="I57" s="31"/>
      <c r="J57" s="9">
        <f t="shared" si="30"/>
        <v>1500</v>
      </c>
      <c r="K57" s="9" t="str">
        <f t="shared" si="3"/>
        <v/>
      </c>
      <c r="M57" s="1">
        <f t="shared" si="17"/>
        <v>43</v>
      </c>
      <c r="N57" s="19" t="s">
        <v>494</v>
      </c>
      <c r="O57" s="31"/>
      <c r="P57" s="9">
        <f t="shared" si="31"/>
        <v>1500</v>
      </c>
      <c r="Q57" s="9" t="str">
        <f t="shared" si="18"/>
        <v/>
      </c>
    </row>
    <row r="58" spans="1:17" x14ac:dyDescent="0.25">
      <c r="A58" s="2">
        <f t="shared" si="9"/>
        <v>44</v>
      </c>
      <c r="B58" s="16" t="s">
        <v>266</v>
      </c>
      <c r="C58" s="26"/>
      <c r="D58" s="9">
        <v>290</v>
      </c>
      <c r="E58" s="9" t="str">
        <f t="shared" si="2"/>
        <v/>
      </c>
      <c r="G58" s="1">
        <f t="shared" si="5"/>
        <v>44</v>
      </c>
      <c r="H58" s="16" t="s">
        <v>311</v>
      </c>
      <c r="I58" s="26"/>
      <c r="J58" s="9">
        <f t="shared" si="30"/>
        <v>290</v>
      </c>
      <c r="K58" s="9" t="str">
        <f t="shared" si="3"/>
        <v/>
      </c>
      <c r="M58" s="1">
        <f t="shared" si="17"/>
        <v>44</v>
      </c>
      <c r="N58" s="16" t="s">
        <v>495</v>
      </c>
      <c r="O58" s="26"/>
      <c r="P58" s="9">
        <f t="shared" si="31"/>
        <v>290</v>
      </c>
      <c r="Q58" s="9" t="str">
        <f t="shared" si="18"/>
        <v/>
      </c>
    </row>
    <row r="59" spans="1:17" ht="21" x14ac:dyDescent="0.25">
      <c r="A59" s="2">
        <f t="shared" si="9"/>
        <v>45</v>
      </c>
      <c r="B59" s="16" t="s">
        <v>34</v>
      </c>
      <c r="C59" s="26"/>
      <c r="D59" s="9">
        <v>1350</v>
      </c>
      <c r="E59" s="9" t="str">
        <f t="shared" si="2"/>
        <v/>
      </c>
      <c r="G59" s="1">
        <f t="shared" si="5"/>
        <v>45</v>
      </c>
      <c r="H59" s="16" t="s">
        <v>312</v>
      </c>
      <c r="I59" s="26"/>
      <c r="J59" s="9">
        <f t="shared" si="30"/>
        <v>1350</v>
      </c>
      <c r="K59" s="9" t="str">
        <f t="shared" si="3"/>
        <v/>
      </c>
      <c r="M59" s="1">
        <f t="shared" si="17"/>
        <v>45</v>
      </c>
      <c r="N59" s="16" t="s">
        <v>496</v>
      </c>
      <c r="O59" s="26"/>
      <c r="P59" s="9">
        <f t="shared" si="31"/>
        <v>1350</v>
      </c>
      <c r="Q59" s="9" t="str">
        <f t="shared" si="18"/>
        <v/>
      </c>
    </row>
    <row r="60" spans="1:17" x14ac:dyDescent="0.25">
      <c r="A60" s="2">
        <f t="shared" si="9"/>
        <v>46</v>
      </c>
      <c r="B60" s="8" t="s">
        <v>267</v>
      </c>
      <c r="C60" s="26"/>
      <c r="D60" s="9">
        <v>350</v>
      </c>
      <c r="E60" s="9" t="str">
        <f t="shared" si="2"/>
        <v/>
      </c>
      <c r="G60" s="1">
        <f t="shared" si="5"/>
        <v>46</v>
      </c>
      <c r="H60" s="8" t="s">
        <v>415</v>
      </c>
      <c r="I60" s="26"/>
      <c r="J60" s="9">
        <f t="shared" si="30"/>
        <v>350</v>
      </c>
      <c r="K60" s="9" t="str">
        <f t="shared" si="3"/>
        <v/>
      </c>
      <c r="M60" s="1">
        <f t="shared" si="17"/>
        <v>46</v>
      </c>
      <c r="N60" s="8" t="s">
        <v>497</v>
      </c>
      <c r="O60" s="26"/>
      <c r="P60" s="9">
        <f t="shared" si="31"/>
        <v>350</v>
      </c>
      <c r="Q60" s="9" t="str">
        <f t="shared" si="18"/>
        <v/>
      </c>
    </row>
    <row r="61" spans="1:17" x14ac:dyDescent="0.25">
      <c r="A61" s="2">
        <f t="shared" si="9"/>
        <v>47</v>
      </c>
      <c r="B61" s="8" t="s">
        <v>35</v>
      </c>
      <c r="C61" s="26"/>
      <c r="D61" s="9">
        <v>1250</v>
      </c>
      <c r="E61" s="9" t="str">
        <f t="shared" si="2"/>
        <v/>
      </c>
      <c r="G61" s="1">
        <f t="shared" si="5"/>
        <v>47</v>
      </c>
      <c r="H61" s="8" t="s">
        <v>313</v>
      </c>
      <c r="I61" s="26"/>
      <c r="J61" s="9">
        <f t="shared" si="30"/>
        <v>1250</v>
      </c>
      <c r="K61" s="9" t="str">
        <f t="shared" si="3"/>
        <v/>
      </c>
      <c r="M61" s="1">
        <f t="shared" si="17"/>
        <v>47</v>
      </c>
      <c r="N61" s="8" t="s">
        <v>498</v>
      </c>
      <c r="O61" s="26"/>
      <c r="P61" s="9">
        <f t="shared" si="31"/>
        <v>1250</v>
      </c>
      <c r="Q61" s="9" t="str">
        <f t="shared" si="18"/>
        <v/>
      </c>
    </row>
    <row r="62" spans="1:17" x14ac:dyDescent="0.25">
      <c r="A62" s="2">
        <f t="shared" si="9"/>
        <v>48</v>
      </c>
      <c r="B62" s="17" t="s">
        <v>268</v>
      </c>
      <c r="C62" s="38"/>
      <c r="D62" s="9">
        <v>950</v>
      </c>
      <c r="E62" s="9" t="str">
        <f t="shared" si="2"/>
        <v/>
      </c>
      <c r="G62" s="1">
        <f t="shared" si="5"/>
        <v>48</v>
      </c>
      <c r="H62" s="17" t="s">
        <v>314</v>
      </c>
      <c r="I62" s="38"/>
      <c r="J62" s="9">
        <f t="shared" si="30"/>
        <v>950</v>
      </c>
      <c r="K62" s="9" t="str">
        <f t="shared" si="3"/>
        <v/>
      </c>
      <c r="L62" s="62" t="s">
        <v>15</v>
      </c>
      <c r="M62" s="1">
        <f t="shared" si="17"/>
        <v>48</v>
      </c>
      <c r="N62" s="17" t="s">
        <v>499</v>
      </c>
      <c r="O62" s="38"/>
      <c r="P62" s="9">
        <f t="shared" si="31"/>
        <v>950</v>
      </c>
      <c r="Q62" s="9" t="str">
        <f t="shared" si="18"/>
        <v/>
      </c>
    </row>
    <row r="63" spans="1:17" x14ac:dyDescent="0.25">
      <c r="A63" s="2">
        <f t="shared" si="9"/>
        <v>49</v>
      </c>
      <c r="B63" s="8" t="s">
        <v>269</v>
      </c>
      <c r="C63" s="26"/>
      <c r="D63" s="9">
        <v>530</v>
      </c>
      <c r="E63" s="9" t="str">
        <f t="shared" si="2"/>
        <v/>
      </c>
      <c r="G63" s="1">
        <f t="shared" si="5"/>
        <v>49</v>
      </c>
      <c r="H63" s="8" t="s">
        <v>316</v>
      </c>
      <c r="I63" s="26"/>
      <c r="J63" s="9">
        <f t="shared" si="30"/>
        <v>530</v>
      </c>
      <c r="K63" s="9" t="str">
        <f t="shared" si="3"/>
        <v/>
      </c>
      <c r="M63" s="1">
        <f t="shared" si="17"/>
        <v>49</v>
      </c>
      <c r="N63" s="8" t="s">
        <v>501</v>
      </c>
      <c r="O63" s="26"/>
      <c r="P63" s="9">
        <f t="shared" si="31"/>
        <v>530</v>
      </c>
      <c r="Q63" s="9" t="str">
        <f t="shared" si="18"/>
        <v/>
      </c>
    </row>
    <row r="64" spans="1:17" x14ac:dyDescent="0.25">
      <c r="A64" s="2">
        <f t="shared" si="9"/>
        <v>50</v>
      </c>
      <c r="B64" s="8" t="s">
        <v>36</v>
      </c>
      <c r="C64" s="26"/>
      <c r="D64" s="9">
        <v>1660</v>
      </c>
      <c r="E64" s="9" t="str">
        <f t="shared" si="2"/>
        <v/>
      </c>
      <c r="G64" s="1">
        <f t="shared" si="5"/>
        <v>50</v>
      </c>
      <c r="H64" s="8" t="s">
        <v>315</v>
      </c>
      <c r="I64" s="26"/>
      <c r="J64" s="9">
        <f t="shared" si="30"/>
        <v>1660</v>
      </c>
      <c r="K64" s="9" t="str">
        <f t="shared" si="3"/>
        <v/>
      </c>
      <c r="M64" s="1">
        <f t="shared" si="17"/>
        <v>50</v>
      </c>
      <c r="N64" s="8" t="s">
        <v>500</v>
      </c>
      <c r="O64" s="26"/>
      <c r="P64" s="9">
        <f t="shared" si="31"/>
        <v>1660</v>
      </c>
      <c r="Q64" s="9" t="str">
        <f t="shared" si="18"/>
        <v/>
      </c>
    </row>
    <row r="65" spans="1:17" customFormat="1" x14ac:dyDescent="0.25">
      <c r="A65" s="2">
        <f t="shared" si="9"/>
        <v>51</v>
      </c>
      <c r="B65" s="8" t="s">
        <v>373</v>
      </c>
      <c r="C65" s="26"/>
      <c r="D65" s="9">
        <v>720</v>
      </c>
      <c r="E65" s="9" t="str">
        <f t="shared" si="2"/>
        <v/>
      </c>
      <c r="G65" s="1">
        <f t="shared" si="5"/>
        <v>51</v>
      </c>
      <c r="H65" s="8" t="s">
        <v>374</v>
      </c>
      <c r="I65" s="26"/>
      <c r="J65" s="9">
        <f t="shared" si="30"/>
        <v>720</v>
      </c>
      <c r="K65" s="9" t="str">
        <f t="shared" si="3"/>
        <v/>
      </c>
      <c r="M65" s="1">
        <f t="shared" si="17"/>
        <v>51</v>
      </c>
      <c r="N65" s="8" t="s">
        <v>502</v>
      </c>
      <c r="O65" s="26"/>
      <c r="P65" s="9">
        <f t="shared" si="31"/>
        <v>720</v>
      </c>
      <c r="Q65" s="9" t="str">
        <f t="shared" si="18"/>
        <v/>
      </c>
    </row>
    <row r="66" spans="1:17" x14ac:dyDescent="0.25">
      <c r="A66" s="2">
        <f>IFERROR(A65+1,A64+1)</f>
        <v>52</v>
      </c>
      <c r="B66" s="11" t="s">
        <v>270</v>
      </c>
      <c r="C66" s="15"/>
      <c r="D66" s="9">
        <v>1350</v>
      </c>
      <c r="E66" s="9" t="str">
        <f t="shared" si="2"/>
        <v/>
      </c>
      <c r="G66" s="1">
        <f t="shared" si="5"/>
        <v>52</v>
      </c>
      <c r="H66" s="11" t="s">
        <v>317</v>
      </c>
      <c r="I66" s="15"/>
      <c r="J66" s="9">
        <f t="shared" si="30"/>
        <v>1350</v>
      </c>
      <c r="K66" s="9" t="str">
        <f t="shared" si="3"/>
        <v/>
      </c>
      <c r="M66" s="1">
        <f t="shared" si="17"/>
        <v>52</v>
      </c>
      <c r="N66" s="11" t="s">
        <v>503</v>
      </c>
      <c r="O66" s="15"/>
      <c r="P66" s="9">
        <f t="shared" si="31"/>
        <v>1350</v>
      </c>
      <c r="Q66" s="9" t="str">
        <f t="shared" si="18"/>
        <v/>
      </c>
    </row>
    <row r="67" spans="1:17" x14ac:dyDescent="0.25">
      <c r="A67" s="2">
        <f>IFERROR(#REF!+1,A66+1)</f>
        <v>53</v>
      </c>
      <c r="B67" s="19" t="s">
        <v>629</v>
      </c>
      <c r="C67" s="40"/>
      <c r="D67" s="41">
        <v>1970</v>
      </c>
      <c r="E67" s="42" t="str">
        <f t="shared" si="2"/>
        <v/>
      </c>
      <c r="G67" s="1">
        <f t="shared" si="5"/>
        <v>53</v>
      </c>
      <c r="H67" s="19" t="s">
        <v>151</v>
      </c>
      <c r="I67" s="40"/>
      <c r="J67" s="41">
        <f t="shared" si="30"/>
        <v>1970</v>
      </c>
      <c r="K67" s="42" t="str">
        <f t="shared" si="3"/>
        <v/>
      </c>
      <c r="M67" s="1">
        <f t="shared" si="17"/>
        <v>53</v>
      </c>
      <c r="N67" s="19" t="s">
        <v>504</v>
      </c>
      <c r="O67" s="40"/>
      <c r="P67" s="41">
        <f t="shared" si="31"/>
        <v>1970</v>
      </c>
      <c r="Q67" s="42" t="str">
        <f t="shared" si="18"/>
        <v/>
      </c>
    </row>
    <row r="68" spans="1:17" x14ac:dyDescent="0.25">
      <c r="A68" s="2">
        <f>IFERROR(A66+1,A64+1)</f>
        <v>53</v>
      </c>
      <c r="B68" s="11" t="s">
        <v>38</v>
      </c>
      <c r="C68" s="15"/>
      <c r="D68" s="12">
        <v>1690</v>
      </c>
      <c r="E68" s="9" t="str">
        <f t="shared" si="2"/>
        <v/>
      </c>
      <c r="G68" s="1">
        <f t="shared" si="5"/>
        <v>53</v>
      </c>
      <c r="H68" s="11" t="s">
        <v>152</v>
      </c>
      <c r="I68" s="15"/>
      <c r="J68" s="9">
        <f t="shared" si="30"/>
        <v>1690</v>
      </c>
      <c r="K68" s="9" t="str">
        <f t="shared" si="3"/>
        <v/>
      </c>
      <c r="M68" s="1">
        <f t="shared" si="17"/>
        <v>53</v>
      </c>
      <c r="N68" s="11" t="s">
        <v>505</v>
      </c>
      <c r="O68" s="15"/>
      <c r="P68" s="9">
        <f t="shared" si="31"/>
        <v>1690</v>
      </c>
      <c r="Q68" s="9" t="str">
        <f t="shared" si="18"/>
        <v/>
      </c>
    </row>
    <row r="69" spans="1:17" x14ac:dyDescent="0.25">
      <c r="A69" s="2">
        <f>IFERROR(A68+1,A66+1)</f>
        <v>54</v>
      </c>
      <c r="B69" s="11" t="s">
        <v>39</v>
      </c>
      <c r="C69" s="15"/>
      <c r="D69" s="9">
        <v>2050</v>
      </c>
      <c r="E69" s="9" t="str">
        <f t="shared" si="2"/>
        <v/>
      </c>
      <c r="G69" s="1">
        <f t="shared" si="5"/>
        <v>54</v>
      </c>
      <c r="H69" s="11" t="s">
        <v>153</v>
      </c>
      <c r="I69" s="15"/>
      <c r="J69" s="9">
        <f t="shared" si="30"/>
        <v>2050</v>
      </c>
      <c r="K69" s="9" t="str">
        <f t="shared" si="3"/>
        <v/>
      </c>
      <c r="M69" s="1">
        <f t="shared" si="17"/>
        <v>54</v>
      </c>
      <c r="N69" s="11" t="s">
        <v>506</v>
      </c>
      <c r="O69" s="15"/>
      <c r="P69" s="9">
        <f t="shared" si="31"/>
        <v>2050</v>
      </c>
      <c r="Q69" s="9" t="str">
        <f t="shared" si="18"/>
        <v/>
      </c>
    </row>
    <row r="70" spans="1:17" x14ac:dyDescent="0.25">
      <c r="A70" s="2">
        <f t="shared" si="9"/>
        <v>55</v>
      </c>
      <c r="B70" s="11" t="s">
        <v>40</v>
      </c>
      <c r="C70" s="15"/>
      <c r="D70" s="9">
        <v>4300</v>
      </c>
      <c r="E70" s="9" t="str">
        <f t="shared" si="2"/>
        <v/>
      </c>
      <c r="G70" s="1">
        <f t="shared" si="5"/>
        <v>55</v>
      </c>
      <c r="H70" s="11" t="s">
        <v>154</v>
      </c>
      <c r="I70" s="15"/>
      <c r="J70" s="9">
        <f t="shared" si="30"/>
        <v>4300</v>
      </c>
      <c r="K70" s="9" t="str">
        <f t="shared" si="3"/>
        <v/>
      </c>
      <c r="M70" s="1">
        <f t="shared" si="17"/>
        <v>55</v>
      </c>
      <c r="N70" s="11" t="s">
        <v>507</v>
      </c>
      <c r="O70" s="15"/>
      <c r="P70" s="9">
        <f t="shared" si="31"/>
        <v>4300</v>
      </c>
      <c r="Q70" s="9" t="str">
        <f t="shared" si="18"/>
        <v/>
      </c>
    </row>
    <row r="71" spans="1:17" x14ac:dyDescent="0.25">
      <c r="A71" s="2">
        <f t="shared" si="9"/>
        <v>56</v>
      </c>
      <c r="B71" s="11" t="s">
        <v>271</v>
      </c>
      <c r="C71" s="15"/>
      <c r="D71" s="9">
        <v>4900</v>
      </c>
      <c r="E71" s="9" t="str">
        <f t="shared" ref="E71:E138" si="32">IF(C71="","",D71)</f>
        <v/>
      </c>
      <c r="G71" s="1">
        <f t="shared" si="5"/>
        <v>56</v>
      </c>
      <c r="H71" s="11" t="s">
        <v>318</v>
      </c>
      <c r="I71" s="15"/>
      <c r="J71" s="9">
        <f t="shared" si="30"/>
        <v>4900</v>
      </c>
      <c r="K71" s="9" t="str">
        <f t="shared" ref="K71:K138" si="33">IF(I71="","",J71)</f>
        <v/>
      </c>
      <c r="M71" s="1">
        <f t="shared" si="17"/>
        <v>56</v>
      </c>
      <c r="N71" s="11" t="s">
        <v>508</v>
      </c>
      <c r="O71" s="15"/>
      <c r="P71" s="9">
        <f t="shared" si="31"/>
        <v>4900</v>
      </c>
      <c r="Q71" s="9" t="str">
        <f t="shared" si="18"/>
        <v/>
      </c>
    </row>
    <row r="72" spans="1:17" x14ac:dyDescent="0.25">
      <c r="A72" s="2">
        <f t="shared" si="9"/>
        <v>57</v>
      </c>
      <c r="B72" s="8" t="s">
        <v>428</v>
      </c>
      <c r="C72" s="26"/>
      <c r="D72" s="9">
        <v>1950</v>
      </c>
      <c r="E72" s="70" t="str">
        <f t="shared" si="32"/>
        <v/>
      </c>
      <c r="G72" s="1">
        <f t="shared" si="5"/>
        <v>57</v>
      </c>
      <c r="H72" s="11" t="s">
        <v>427</v>
      </c>
      <c r="I72" s="15"/>
      <c r="J72" s="9">
        <f t="shared" si="30"/>
        <v>1950</v>
      </c>
      <c r="K72" s="9" t="str">
        <f t="shared" si="33"/>
        <v/>
      </c>
      <c r="M72" s="1">
        <f t="shared" si="17"/>
        <v>57</v>
      </c>
      <c r="N72" s="11" t="s">
        <v>552</v>
      </c>
      <c r="O72" s="15"/>
      <c r="P72" s="9">
        <f t="shared" si="31"/>
        <v>1950</v>
      </c>
      <c r="Q72" s="9" t="str">
        <f t="shared" si="18"/>
        <v/>
      </c>
    </row>
    <row r="73" spans="1:17" x14ac:dyDescent="0.25">
      <c r="A73" s="2" t="s">
        <v>122</v>
      </c>
      <c r="B73" s="6" t="s">
        <v>43</v>
      </c>
      <c r="C73" s="2"/>
      <c r="D73" s="7" t="s">
        <v>15</v>
      </c>
      <c r="E73" s="7" t="str">
        <f t="shared" si="32"/>
        <v/>
      </c>
      <c r="G73" s="1" t="str">
        <f t="shared" si="5"/>
        <v>V</v>
      </c>
      <c r="H73" s="6" t="s">
        <v>319</v>
      </c>
      <c r="I73" s="2"/>
      <c r="J73" s="7"/>
      <c r="K73" s="7" t="str">
        <f t="shared" si="33"/>
        <v/>
      </c>
      <c r="M73" s="1" t="str">
        <f t="shared" si="17"/>
        <v>V</v>
      </c>
      <c r="N73" s="6" t="s">
        <v>509</v>
      </c>
      <c r="O73" s="2"/>
      <c r="P73" s="7"/>
      <c r="Q73" s="7" t="str">
        <f t="shared" si="18"/>
        <v/>
      </c>
    </row>
    <row r="74" spans="1:17" x14ac:dyDescent="0.25">
      <c r="A74" s="2">
        <f t="shared" si="9"/>
        <v>58</v>
      </c>
      <c r="B74" s="11" t="s">
        <v>272</v>
      </c>
      <c r="C74" s="15"/>
      <c r="D74" s="9">
        <v>7500</v>
      </c>
      <c r="E74" s="9" t="str">
        <f t="shared" si="32"/>
        <v/>
      </c>
      <c r="G74" s="1">
        <f t="shared" si="5"/>
        <v>58</v>
      </c>
      <c r="H74" s="11" t="s">
        <v>431</v>
      </c>
      <c r="I74" s="15"/>
      <c r="J74" s="9">
        <f t="shared" ref="J74:J91" si="34">IF(D74="","",D74)</f>
        <v>7500</v>
      </c>
      <c r="K74" s="9" t="str">
        <f t="shared" si="33"/>
        <v/>
      </c>
      <c r="M74" s="1">
        <f t="shared" si="17"/>
        <v>58</v>
      </c>
      <c r="N74" s="11" t="s">
        <v>510</v>
      </c>
      <c r="O74" s="15"/>
      <c r="P74" s="9">
        <f t="shared" ref="P74:P91" si="35">IF(J74="","",J74)</f>
        <v>7500</v>
      </c>
      <c r="Q74" s="9" t="str">
        <f t="shared" si="18"/>
        <v/>
      </c>
    </row>
    <row r="75" spans="1:17" x14ac:dyDescent="0.25">
      <c r="A75" s="2">
        <f t="shared" si="9"/>
        <v>59</v>
      </c>
      <c r="B75" s="18" t="s">
        <v>44</v>
      </c>
      <c r="C75" s="30"/>
      <c r="D75" s="9">
        <v>990</v>
      </c>
      <c r="E75" s="9" t="str">
        <f t="shared" si="32"/>
        <v/>
      </c>
      <c r="G75" s="1">
        <f t="shared" si="5"/>
        <v>59</v>
      </c>
      <c r="H75" s="18" t="s">
        <v>320</v>
      </c>
      <c r="I75" s="30"/>
      <c r="J75" s="9">
        <f t="shared" si="34"/>
        <v>990</v>
      </c>
      <c r="K75" s="9" t="str">
        <f t="shared" si="33"/>
        <v/>
      </c>
      <c r="M75" s="1">
        <f t="shared" si="17"/>
        <v>59</v>
      </c>
      <c r="N75" s="18" t="s">
        <v>511</v>
      </c>
      <c r="O75" s="30"/>
      <c r="P75" s="9">
        <f t="shared" si="35"/>
        <v>990</v>
      </c>
      <c r="Q75" s="9" t="str">
        <f t="shared" si="18"/>
        <v/>
      </c>
    </row>
    <row r="76" spans="1:17" ht="21" x14ac:dyDescent="0.25">
      <c r="A76" s="2">
        <f t="shared" si="9"/>
        <v>60</v>
      </c>
      <c r="B76" s="11" t="s">
        <v>588</v>
      </c>
      <c r="C76" s="15"/>
      <c r="D76" s="9">
        <v>2490</v>
      </c>
      <c r="E76" s="9" t="str">
        <f t="shared" si="32"/>
        <v/>
      </c>
      <c r="G76" s="1">
        <f t="shared" si="5"/>
        <v>60</v>
      </c>
      <c r="H76" s="11" t="s">
        <v>589</v>
      </c>
      <c r="I76" s="15"/>
      <c r="J76" s="9">
        <f t="shared" si="34"/>
        <v>2490</v>
      </c>
      <c r="K76" s="9" t="str">
        <f t="shared" si="33"/>
        <v/>
      </c>
      <c r="M76" s="1">
        <f t="shared" si="17"/>
        <v>60</v>
      </c>
      <c r="N76" s="11" t="s">
        <v>602</v>
      </c>
      <c r="O76" s="15"/>
      <c r="P76" s="9">
        <f t="shared" si="35"/>
        <v>2490</v>
      </c>
      <c r="Q76" s="9" t="str">
        <f t="shared" si="18"/>
        <v/>
      </c>
    </row>
    <row r="77" spans="1:17" x14ac:dyDescent="0.25">
      <c r="A77" s="2">
        <f t="shared" ref="A77:A110" si="36">IFERROR(A76+1,A75+1)</f>
        <v>61</v>
      </c>
      <c r="B77" s="20" t="s">
        <v>118</v>
      </c>
      <c r="C77" s="63"/>
      <c r="D77" s="50">
        <v>700</v>
      </c>
      <c r="E77" s="41" t="str">
        <f t="shared" si="32"/>
        <v/>
      </c>
      <c r="G77" s="1">
        <f t="shared" ref="G77:G142" si="37">A77</f>
        <v>61</v>
      </c>
      <c r="H77" s="20" t="s">
        <v>441</v>
      </c>
      <c r="I77" s="63"/>
      <c r="J77" s="9">
        <f t="shared" ref="J77:J82" si="38">IF(D77="","",D77)</f>
        <v>700</v>
      </c>
      <c r="K77" s="41" t="str">
        <f t="shared" si="33"/>
        <v/>
      </c>
      <c r="M77" s="1">
        <f t="shared" si="17"/>
        <v>61</v>
      </c>
      <c r="N77" s="20" t="s">
        <v>512</v>
      </c>
      <c r="O77" s="63"/>
      <c r="P77" s="9">
        <f t="shared" si="35"/>
        <v>700</v>
      </c>
      <c r="Q77" s="41" t="str">
        <f t="shared" si="18"/>
        <v/>
      </c>
    </row>
    <row r="78" spans="1:17" x14ac:dyDescent="0.25">
      <c r="A78" s="2">
        <f t="shared" si="36"/>
        <v>62</v>
      </c>
      <c r="B78" s="51" t="s">
        <v>99</v>
      </c>
      <c r="C78" s="63"/>
      <c r="D78" s="50">
        <v>850</v>
      </c>
      <c r="E78" s="50" t="str">
        <f t="shared" si="32"/>
        <v/>
      </c>
      <c r="G78" s="1">
        <f t="shared" si="37"/>
        <v>62</v>
      </c>
      <c r="H78" s="51" t="s">
        <v>205</v>
      </c>
      <c r="I78" s="63"/>
      <c r="J78" s="9">
        <f t="shared" si="38"/>
        <v>850</v>
      </c>
      <c r="K78" s="50" t="str">
        <f t="shared" si="33"/>
        <v/>
      </c>
      <c r="M78" s="1">
        <f t="shared" si="17"/>
        <v>62</v>
      </c>
      <c r="N78" s="51" t="s">
        <v>513</v>
      </c>
      <c r="O78" s="63"/>
      <c r="P78" s="9">
        <f t="shared" si="35"/>
        <v>850</v>
      </c>
      <c r="Q78" s="50" t="str">
        <f t="shared" si="18"/>
        <v/>
      </c>
    </row>
    <row r="79" spans="1:17" x14ac:dyDescent="0.25">
      <c r="A79" s="2">
        <f t="shared" si="36"/>
        <v>63</v>
      </c>
      <c r="B79" s="51" t="s">
        <v>439</v>
      </c>
      <c r="C79" s="63"/>
      <c r="D79" s="50">
        <v>1200</v>
      </c>
      <c r="E79" s="50" t="str">
        <f t="shared" si="32"/>
        <v/>
      </c>
      <c r="G79" s="1">
        <f t="shared" si="37"/>
        <v>63</v>
      </c>
      <c r="H79" s="51" t="s">
        <v>440</v>
      </c>
      <c r="I79" s="63"/>
      <c r="J79" s="9">
        <f t="shared" si="38"/>
        <v>1200</v>
      </c>
      <c r="K79" s="50" t="str">
        <f t="shared" si="33"/>
        <v/>
      </c>
      <c r="M79" s="1">
        <f t="shared" si="17"/>
        <v>63</v>
      </c>
      <c r="N79" s="51" t="s">
        <v>514</v>
      </c>
      <c r="O79" s="63"/>
      <c r="P79" s="9">
        <f t="shared" si="35"/>
        <v>1200</v>
      </c>
      <c r="Q79" s="50" t="str">
        <f t="shared" si="18"/>
        <v/>
      </c>
    </row>
    <row r="80" spans="1:17" x14ac:dyDescent="0.25">
      <c r="A80" s="2">
        <f t="shared" si="36"/>
        <v>64</v>
      </c>
      <c r="B80" s="8" t="s">
        <v>619</v>
      </c>
      <c r="C80" s="26"/>
      <c r="D80" s="9">
        <v>1250</v>
      </c>
      <c r="E80" s="9" t="str">
        <f t="shared" si="32"/>
        <v/>
      </c>
      <c r="G80" s="1">
        <f t="shared" si="37"/>
        <v>64</v>
      </c>
      <c r="H80" s="8" t="s">
        <v>327</v>
      </c>
      <c r="I80" s="26"/>
      <c r="J80" s="9">
        <f t="shared" si="38"/>
        <v>1250</v>
      </c>
      <c r="K80" s="9" t="str">
        <f t="shared" si="33"/>
        <v/>
      </c>
      <c r="M80" s="1">
        <f t="shared" si="17"/>
        <v>64</v>
      </c>
      <c r="N80" s="8" t="s">
        <v>515</v>
      </c>
      <c r="O80" s="26"/>
      <c r="P80" s="9">
        <f t="shared" si="35"/>
        <v>1250</v>
      </c>
      <c r="Q80" s="9" t="str">
        <f t="shared" si="18"/>
        <v/>
      </c>
    </row>
    <row r="81" spans="1:17" x14ac:dyDescent="0.25">
      <c r="A81" s="2">
        <f t="shared" si="36"/>
        <v>65</v>
      </c>
      <c r="B81" s="8" t="s">
        <v>401</v>
      </c>
      <c r="C81" s="26"/>
      <c r="D81" s="9">
        <v>1600</v>
      </c>
      <c r="E81" s="9" t="str">
        <f t="shared" si="32"/>
        <v/>
      </c>
      <c r="G81" s="1">
        <f t="shared" si="37"/>
        <v>65</v>
      </c>
      <c r="H81" s="8" t="s">
        <v>402</v>
      </c>
      <c r="I81" s="26"/>
      <c r="J81" s="9">
        <f t="shared" si="38"/>
        <v>1600</v>
      </c>
      <c r="K81" s="9" t="str">
        <f t="shared" si="33"/>
        <v/>
      </c>
      <c r="M81" s="1">
        <f t="shared" si="17"/>
        <v>65</v>
      </c>
      <c r="N81" s="8" t="s">
        <v>516</v>
      </c>
      <c r="O81" s="26"/>
      <c r="P81" s="9">
        <f t="shared" si="35"/>
        <v>1600</v>
      </c>
      <c r="Q81" s="9" t="str">
        <f t="shared" si="18"/>
        <v/>
      </c>
    </row>
    <row r="82" spans="1:17" x14ac:dyDescent="0.25">
      <c r="A82" s="2">
        <f t="shared" si="36"/>
        <v>66</v>
      </c>
      <c r="B82" s="8" t="s">
        <v>403</v>
      </c>
      <c r="C82" s="26"/>
      <c r="D82" s="9">
        <v>1200</v>
      </c>
      <c r="E82" s="9" t="str">
        <f t="shared" si="32"/>
        <v/>
      </c>
      <c r="G82" s="1">
        <f t="shared" si="37"/>
        <v>66</v>
      </c>
      <c r="H82" s="8" t="s">
        <v>404</v>
      </c>
      <c r="I82" s="26"/>
      <c r="J82" s="9">
        <f t="shared" si="38"/>
        <v>1200</v>
      </c>
      <c r="K82" s="9" t="str">
        <f t="shared" si="33"/>
        <v/>
      </c>
      <c r="M82" s="1">
        <f t="shared" si="17"/>
        <v>66</v>
      </c>
      <c r="N82" s="8" t="s">
        <v>517</v>
      </c>
      <c r="O82" s="26"/>
      <c r="P82" s="9">
        <f t="shared" si="35"/>
        <v>1200</v>
      </c>
      <c r="Q82" s="9" t="str">
        <f t="shared" si="18"/>
        <v/>
      </c>
    </row>
    <row r="83" spans="1:17" x14ac:dyDescent="0.25">
      <c r="A83" s="2">
        <f t="shared" si="36"/>
        <v>67</v>
      </c>
      <c r="B83" s="8" t="s">
        <v>273</v>
      </c>
      <c r="C83" s="26"/>
      <c r="D83" s="9">
        <v>1350</v>
      </c>
      <c r="E83" s="9" t="str">
        <f t="shared" si="32"/>
        <v/>
      </c>
      <c r="G83" s="1">
        <f t="shared" si="37"/>
        <v>67</v>
      </c>
      <c r="H83" s="8" t="s">
        <v>321</v>
      </c>
      <c r="I83" s="26"/>
      <c r="J83" s="9">
        <f t="shared" si="34"/>
        <v>1350</v>
      </c>
      <c r="K83" s="9" t="str">
        <f t="shared" si="33"/>
        <v/>
      </c>
      <c r="M83" s="1">
        <f t="shared" si="17"/>
        <v>67</v>
      </c>
      <c r="N83" s="8" t="s">
        <v>518</v>
      </c>
      <c r="O83" s="26"/>
      <c r="P83" s="9">
        <f t="shared" si="35"/>
        <v>1350</v>
      </c>
      <c r="Q83" s="9" t="str">
        <f t="shared" si="18"/>
        <v/>
      </c>
    </row>
    <row r="84" spans="1:17" x14ac:dyDescent="0.25">
      <c r="A84" s="2">
        <f t="shared" si="36"/>
        <v>68</v>
      </c>
      <c r="B84" s="8" t="s">
        <v>274</v>
      </c>
      <c r="C84" s="26"/>
      <c r="D84" s="9">
        <v>1550</v>
      </c>
      <c r="E84" s="9" t="str">
        <f t="shared" si="32"/>
        <v/>
      </c>
      <c r="G84" s="1">
        <f t="shared" si="37"/>
        <v>68</v>
      </c>
      <c r="H84" s="8" t="s">
        <v>322</v>
      </c>
      <c r="I84" s="26"/>
      <c r="J84" s="9">
        <f t="shared" si="34"/>
        <v>1550</v>
      </c>
      <c r="K84" s="9" t="str">
        <f t="shared" si="33"/>
        <v/>
      </c>
      <c r="M84" s="1">
        <f t="shared" si="17"/>
        <v>68</v>
      </c>
      <c r="N84" s="8" t="s">
        <v>519</v>
      </c>
      <c r="O84" s="26"/>
      <c r="P84" s="9">
        <f t="shared" si="35"/>
        <v>1550</v>
      </c>
      <c r="Q84" s="9" t="str">
        <f t="shared" ref="Q84:Q107" si="39">IF(O84="","",P84)</f>
        <v/>
      </c>
    </row>
    <row r="85" spans="1:17" x14ac:dyDescent="0.25">
      <c r="A85" s="2">
        <f t="shared" si="36"/>
        <v>69</v>
      </c>
      <c r="B85" s="8" t="s">
        <v>47</v>
      </c>
      <c r="C85" s="26"/>
      <c r="D85" s="9">
        <v>1150</v>
      </c>
      <c r="E85" s="9" t="str">
        <f t="shared" si="32"/>
        <v/>
      </c>
      <c r="G85" s="1">
        <f t="shared" si="37"/>
        <v>69</v>
      </c>
      <c r="H85" s="8" t="s">
        <v>323</v>
      </c>
      <c r="I85" s="26"/>
      <c r="J85" s="9">
        <f t="shared" si="34"/>
        <v>1150</v>
      </c>
      <c r="K85" s="9" t="str">
        <f t="shared" si="33"/>
        <v/>
      </c>
      <c r="M85" s="1">
        <f t="shared" si="17"/>
        <v>69</v>
      </c>
      <c r="N85" s="8" t="s">
        <v>520</v>
      </c>
      <c r="O85" s="26"/>
      <c r="P85" s="9">
        <f t="shared" si="35"/>
        <v>1150</v>
      </c>
      <c r="Q85" s="9" t="str">
        <f t="shared" si="39"/>
        <v/>
      </c>
    </row>
    <row r="86" spans="1:17" x14ac:dyDescent="0.25">
      <c r="A86" s="2">
        <f t="shared" si="36"/>
        <v>70</v>
      </c>
      <c r="B86" s="8" t="s">
        <v>48</v>
      </c>
      <c r="C86" s="26"/>
      <c r="D86" s="9">
        <v>1150</v>
      </c>
      <c r="E86" s="9" t="str">
        <f t="shared" si="32"/>
        <v/>
      </c>
      <c r="G86" s="1">
        <f t="shared" si="37"/>
        <v>70</v>
      </c>
      <c r="H86" s="8" t="s">
        <v>324</v>
      </c>
      <c r="I86" s="26"/>
      <c r="J86" s="9">
        <f t="shared" si="34"/>
        <v>1150</v>
      </c>
      <c r="K86" s="9" t="str">
        <f t="shared" si="33"/>
        <v/>
      </c>
      <c r="M86" s="1">
        <f t="shared" ref="M86:M142" si="40">G86</f>
        <v>70</v>
      </c>
      <c r="N86" s="8" t="s">
        <v>521</v>
      </c>
      <c r="O86" s="26"/>
      <c r="P86" s="9">
        <f t="shared" si="35"/>
        <v>1150</v>
      </c>
      <c r="Q86" s="9" t="str">
        <f t="shared" si="39"/>
        <v/>
      </c>
    </row>
    <row r="87" spans="1:17" x14ac:dyDescent="0.25">
      <c r="A87" s="2">
        <f t="shared" si="36"/>
        <v>71</v>
      </c>
      <c r="B87" s="18" t="s">
        <v>49</v>
      </c>
      <c r="C87" s="30"/>
      <c r="D87" s="9">
        <v>390</v>
      </c>
      <c r="E87" s="9" t="str">
        <f t="shared" si="32"/>
        <v/>
      </c>
      <c r="G87" s="1">
        <f t="shared" si="37"/>
        <v>71</v>
      </c>
      <c r="H87" s="18" t="s">
        <v>325</v>
      </c>
      <c r="I87" s="30"/>
      <c r="J87" s="9">
        <f t="shared" si="34"/>
        <v>390</v>
      </c>
      <c r="K87" s="9" t="str">
        <f t="shared" si="33"/>
        <v/>
      </c>
      <c r="M87" s="1">
        <f t="shared" si="40"/>
        <v>71</v>
      </c>
      <c r="N87" s="18" t="s">
        <v>522</v>
      </c>
      <c r="O87" s="30"/>
      <c r="P87" s="9">
        <f t="shared" si="35"/>
        <v>390</v>
      </c>
      <c r="Q87" s="9" t="str">
        <f t="shared" si="39"/>
        <v/>
      </c>
    </row>
    <row r="88" spans="1:17" x14ac:dyDescent="0.25">
      <c r="A88" s="2">
        <f t="shared" si="36"/>
        <v>72</v>
      </c>
      <c r="B88" s="11" t="s">
        <v>52</v>
      </c>
      <c r="C88" s="15"/>
      <c r="D88" s="9">
        <v>930</v>
      </c>
      <c r="E88" s="9" t="str">
        <f t="shared" si="32"/>
        <v/>
      </c>
      <c r="G88" s="1">
        <f t="shared" si="37"/>
        <v>72</v>
      </c>
      <c r="H88" s="11" t="s">
        <v>160</v>
      </c>
      <c r="I88" s="15"/>
      <c r="J88" s="9">
        <f t="shared" si="34"/>
        <v>930</v>
      </c>
      <c r="K88" s="9" t="str">
        <f t="shared" si="33"/>
        <v/>
      </c>
      <c r="M88" s="1">
        <f t="shared" si="40"/>
        <v>72</v>
      </c>
      <c r="N88" s="11" t="s">
        <v>523</v>
      </c>
      <c r="O88" s="15"/>
      <c r="P88" s="9">
        <f t="shared" si="35"/>
        <v>930</v>
      </c>
      <c r="Q88" s="9" t="str">
        <f t="shared" si="39"/>
        <v/>
      </c>
    </row>
    <row r="89" spans="1:17" customFormat="1" x14ac:dyDescent="0.25">
      <c r="A89" s="2">
        <f t="shared" si="36"/>
        <v>73</v>
      </c>
      <c r="B89" s="8" t="s">
        <v>114</v>
      </c>
      <c r="C89" s="26"/>
      <c r="D89" s="9">
        <v>900</v>
      </c>
      <c r="E89" s="9" t="str">
        <f t="shared" si="32"/>
        <v/>
      </c>
      <c r="F89" s="62"/>
      <c r="G89" s="1">
        <f t="shared" si="37"/>
        <v>73</v>
      </c>
      <c r="H89" s="8" t="s">
        <v>326</v>
      </c>
      <c r="I89" s="26"/>
      <c r="J89" s="9">
        <f t="shared" si="34"/>
        <v>900</v>
      </c>
      <c r="K89" s="9" t="str">
        <f t="shared" si="33"/>
        <v/>
      </c>
      <c r="M89" s="1">
        <f t="shared" si="40"/>
        <v>73</v>
      </c>
      <c r="N89" s="8" t="s">
        <v>524</v>
      </c>
      <c r="O89" s="26"/>
      <c r="P89" s="9">
        <f t="shared" si="35"/>
        <v>900</v>
      </c>
      <c r="Q89" s="9" t="str">
        <f t="shared" si="39"/>
        <v/>
      </c>
    </row>
    <row r="90" spans="1:17" x14ac:dyDescent="0.25">
      <c r="A90" s="2">
        <f t="shared" si="36"/>
        <v>74</v>
      </c>
      <c r="B90" s="19" t="s">
        <v>54</v>
      </c>
      <c r="C90" s="31"/>
      <c r="D90" s="9">
        <v>350</v>
      </c>
      <c r="E90" s="9" t="str">
        <f t="shared" si="32"/>
        <v/>
      </c>
      <c r="G90" s="1">
        <f t="shared" si="37"/>
        <v>74</v>
      </c>
      <c r="H90" s="19" t="s">
        <v>328</v>
      </c>
      <c r="I90" s="31"/>
      <c r="J90" s="9">
        <f t="shared" si="34"/>
        <v>350</v>
      </c>
      <c r="K90" s="9" t="str">
        <f t="shared" si="33"/>
        <v/>
      </c>
      <c r="M90" s="1">
        <f t="shared" si="40"/>
        <v>74</v>
      </c>
      <c r="N90" s="19" t="s">
        <v>525</v>
      </c>
      <c r="O90" s="31"/>
      <c r="P90" s="9">
        <f t="shared" si="35"/>
        <v>350</v>
      </c>
      <c r="Q90" s="9" t="str">
        <f t="shared" si="39"/>
        <v/>
      </c>
    </row>
    <row r="91" spans="1:17" ht="15" customHeight="1" x14ac:dyDescent="0.25">
      <c r="A91" s="2">
        <f t="shared" si="36"/>
        <v>75</v>
      </c>
      <c r="B91" s="8" t="s">
        <v>377</v>
      </c>
      <c r="C91" s="26"/>
      <c r="D91" s="9">
        <v>450</v>
      </c>
      <c r="E91" s="9" t="str">
        <f t="shared" si="32"/>
        <v/>
      </c>
      <c r="G91" s="1">
        <f t="shared" si="37"/>
        <v>75</v>
      </c>
      <c r="H91" s="8" t="s">
        <v>378</v>
      </c>
      <c r="I91" s="26"/>
      <c r="J91" s="9">
        <f t="shared" si="34"/>
        <v>450</v>
      </c>
      <c r="K91" s="9" t="str">
        <f t="shared" si="33"/>
        <v/>
      </c>
      <c r="M91" s="1">
        <f t="shared" si="40"/>
        <v>75</v>
      </c>
      <c r="N91" s="8" t="s">
        <v>637</v>
      </c>
      <c r="O91" s="26"/>
      <c r="P91" s="9">
        <f t="shared" si="35"/>
        <v>450</v>
      </c>
      <c r="Q91" s="9" t="str">
        <f t="shared" si="39"/>
        <v/>
      </c>
    </row>
    <row r="92" spans="1:17" x14ac:dyDescent="0.25">
      <c r="A92" s="2" t="s">
        <v>56</v>
      </c>
      <c r="B92" s="6" t="s">
        <v>57</v>
      </c>
      <c r="C92" s="2"/>
      <c r="D92" s="7" t="s">
        <v>15</v>
      </c>
      <c r="E92" s="7" t="str">
        <f t="shared" si="32"/>
        <v/>
      </c>
      <c r="G92" s="1" t="str">
        <f t="shared" si="37"/>
        <v>VI</v>
      </c>
      <c r="H92" s="6" t="s">
        <v>329</v>
      </c>
      <c r="I92" s="2"/>
      <c r="J92" s="7"/>
      <c r="K92" s="7" t="str">
        <f t="shared" si="33"/>
        <v/>
      </c>
      <c r="M92" s="1" t="str">
        <f t="shared" si="40"/>
        <v>VI</v>
      </c>
      <c r="N92" s="6" t="s">
        <v>526</v>
      </c>
      <c r="O92" s="2"/>
      <c r="P92" s="7"/>
      <c r="Q92" s="7" t="str">
        <f t="shared" si="39"/>
        <v/>
      </c>
    </row>
    <row r="93" spans="1:17" x14ac:dyDescent="0.25">
      <c r="A93" s="2">
        <f t="shared" si="36"/>
        <v>76</v>
      </c>
      <c r="B93" s="16" t="s">
        <v>433</v>
      </c>
      <c r="C93" s="26"/>
      <c r="D93" s="9">
        <v>1900</v>
      </c>
      <c r="E93" s="9" t="str">
        <f t="shared" si="32"/>
        <v/>
      </c>
      <c r="G93" s="1">
        <f t="shared" si="37"/>
        <v>76</v>
      </c>
      <c r="H93" s="16" t="s">
        <v>432</v>
      </c>
      <c r="I93" s="26"/>
      <c r="J93" s="9">
        <f t="shared" ref="J93" si="41">IF(D93="","",D93)</f>
        <v>1900</v>
      </c>
      <c r="K93" s="9" t="str">
        <f t="shared" si="33"/>
        <v/>
      </c>
      <c r="M93" s="1">
        <f t="shared" si="40"/>
        <v>76</v>
      </c>
      <c r="N93" s="16" t="s">
        <v>527</v>
      </c>
      <c r="O93" s="26"/>
      <c r="P93" s="9">
        <f t="shared" ref="P93:P108" si="42">IF(J93="","",J93)</f>
        <v>1900</v>
      </c>
      <c r="Q93" s="9" t="str">
        <f t="shared" si="39"/>
        <v/>
      </c>
    </row>
    <row r="94" spans="1:17" x14ac:dyDescent="0.25">
      <c r="A94" s="2">
        <f t="shared" si="36"/>
        <v>77</v>
      </c>
      <c r="B94" s="16" t="s">
        <v>275</v>
      </c>
      <c r="C94" s="26"/>
      <c r="D94" s="9">
        <v>2900</v>
      </c>
      <c r="E94" s="9" t="str">
        <f t="shared" si="32"/>
        <v/>
      </c>
      <c r="G94" s="1">
        <f t="shared" si="37"/>
        <v>77</v>
      </c>
      <c r="H94" s="16" t="s">
        <v>330</v>
      </c>
      <c r="I94" s="26"/>
      <c r="J94" s="9">
        <f t="shared" ref="J94:J108" si="43">IF(D94="","",D94)</f>
        <v>2900</v>
      </c>
      <c r="K94" s="9" t="str">
        <f t="shared" si="33"/>
        <v/>
      </c>
      <c r="M94" s="1">
        <f t="shared" si="40"/>
        <v>77</v>
      </c>
      <c r="N94" s="16" t="s">
        <v>528</v>
      </c>
      <c r="O94" s="26"/>
      <c r="P94" s="9">
        <f t="shared" si="42"/>
        <v>2900</v>
      </c>
      <c r="Q94" s="9" t="str">
        <f t="shared" si="39"/>
        <v/>
      </c>
    </row>
    <row r="95" spans="1:17" x14ac:dyDescent="0.25">
      <c r="A95" s="2">
        <f t="shared" si="36"/>
        <v>78</v>
      </c>
      <c r="B95" s="16" t="s">
        <v>276</v>
      </c>
      <c r="C95" s="26"/>
      <c r="D95" s="9">
        <v>3900</v>
      </c>
      <c r="E95" s="9" t="str">
        <f t="shared" si="32"/>
        <v/>
      </c>
      <c r="G95" s="1">
        <f t="shared" si="37"/>
        <v>78</v>
      </c>
      <c r="H95" s="16" t="s">
        <v>331</v>
      </c>
      <c r="I95" s="26"/>
      <c r="J95" s="9">
        <f t="shared" si="43"/>
        <v>3900</v>
      </c>
      <c r="K95" s="9" t="str">
        <f t="shared" si="33"/>
        <v/>
      </c>
      <c r="M95" s="1">
        <f t="shared" si="40"/>
        <v>78</v>
      </c>
      <c r="N95" s="16" t="s">
        <v>529</v>
      </c>
      <c r="O95" s="26"/>
      <c r="P95" s="9">
        <f t="shared" si="42"/>
        <v>3900</v>
      </c>
      <c r="Q95" s="9" t="str">
        <f t="shared" si="39"/>
        <v/>
      </c>
    </row>
    <row r="96" spans="1:17" x14ac:dyDescent="0.25">
      <c r="A96" s="2">
        <f t="shared" si="36"/>
        <v>79</v>
      </c>
      <c r="B96" s="16" t="s">
        <v>62</v>
      </c>
      <c r="C96" s="26"/>
      <c r="D96" s="9">
        <v>1050</v>
      </c>
      <c r="E96" s="9" t="str">
        <f t="shared" si="32"/>
        <v/>
      </c>
      <c r="G96" s="1">
        <f t="shared" si="37"/>
        <v>79</v>
      </c>
      <c r="H96" s="16" t="s">
        <v>362</v>
      </c>
      <c r="I96" s="26"/>
      <c r="J96" s="9">
        <f t="shared" si="43"/>
        <v>1050</v>
      </c>
      <c r="K96" s="9" t="str">
        <f t="shared" si="33"/>
        <v/>
      </c>
      <c r="M96" s="1">
        <f t="shared" si="40"/>
        <v>79</v>
      </c>
      <c r="N96" s="16" t="s">
        <v>530</v>
      </c>
      <c r="O96" s="26"/>
      <c r="P96" s="9">
        <f t="shared" si="42"/>
        <v>1050</v>
      </c>
      <c r="Q96" s="9" t="str">
        <f t="shared" si="39"/>
        <v/>
      </c>
    </row>
    <row r="97" spans="1:17" ht="21" x14ac:dyDescent="0.25">
      <c r="A97" s="2">
        <f t="shared" si="36"/>
        <v>80</v>
      </c>
      <c r="B97" s="11" t="s">
        <v>277</v>
      </c>
      <c r="C97" s="15"/>
      <c r="D97" s="9">
        <v>3500</v>
      </c>
      <c r="E97" s="9" t="str">
        <f t="shared" si="32"/>
        <v/>
      </c>
      <c r="G97" s="1">
        <f t="shared" si="37"/>
        <v>80</v>
      </c>
      <c r="H97" s="11" t="s">
        <v>251</v>
      </c>
      <c r="I97" s="15"/>
      <c r="J97" s="9">
        <f t="shared" si="43"/>
        <v>3500</v>
      </c>
      <c r="K97" s="9" t="str">
        <f t="shared" si="33"/>
        <v/>
      </c>
      <c r="M97" s="1">
        <f t="shared" si="40"/>
        <v>80</v>
      </c>
      <c r="N97" s="11" t="s">
        <v>531</v>
      </c>
      <c r="O97" s="15"/>
      <c r="P97" s="9">
        <f t="shared" si="42"/>
        <v>3500</v>
      </c>
      <c r="Q97" s="9" t="str">
        <f t="shared" si="39"/>
        <v/>
      </c>
    </row>
    <row r="98" spans="1:17" x14ac:dyDescent="0.25">
      <c r="A98" s="2">
        <f t="shared" si="36"/>
        <v>81</v>
      </c>
      <c r="B98" s="11" t="s">
        <v>417</v>
      </c>
      <c r="C98" s="15"/>
      <c r="D98" s="9">
        <v>470</v>
      </c>
      <c r="E98" s="9" t="str">
        <f t="shared" si="32"/>
        <v/>
      </c>
      <c r="G98" s="1">
        <f t="shared" ref="G98:G99" si="44">A98</f>
        <v>81</v>
      </c>
      <c r="H98" s="11" t="s">
        <v>419</v>
      </c>
      <c r="I98" s="15"/>
      <c r="J98" s="9">
        <f t="shared" ref="J98:J99" si="45">IF(D98="","",D98)</f>
        <v>470</v>
      </c>
      <c r="K98" s="9" t="str">
        <f t="shared" ref="K98:K99" si="46">IF(I98="","",J98)</f>
        <v/>
      </c>
      <c r="M98" s="1">
        <f t="shared" si="40"/>
        <v>81</v>
      </c>
      <c r="N98" s="11" t="s">
        <v>532</v>
      </c>
      <c r="O98" s="15"/>
      <c r="P98" s="9">
        <f t="shared" si="42"/>
        <v>470</v>
      </c>
      <c r="Q98" s="9" t="str">
        <f t="shared" si="39"/>
        <v/>
      </c>
    </row>
    <row r="99" spans="1:17" x14ac:dyDescent="0.25">
      <c r="A99" s="2">
        <f t="shared" si="36"/>
        <v>82</v>
      </c>
      <c r="B99" s="11" t="s">
        <v>418</v>
      </c>
      <c r="C99" s="15"/>
      <c r="D99" s="9">
        <v>470</v>
      </c>
      <c r="E99" s="9" t="str">
        <f t="shared" si="32"/>
        <v/>
      </c>
      <c r="G99" s="1">
        <f t="shared" si="44"/>
        <v>82</v>
      </c>
      <c r="H99" s="11" t="s">
        <v>420</v>
      </c>
      <c r="I99" s="15"/>
      <c r="J99" s="9">
        <f t="shared" si="45"/>
        <v>470</v>
      </c>
      <c r="K99" s="9" t="str">
        <f t="shared" si="46"/>
        <v/>
      </c>
      <c r="M99" s="1">
        <f t="shared" si="40"/>
        <v>82</v>
      </c>
      <c r="N99" s="11" t="s">
        <v>533</v>
      </c>
      <c r="O99" s="15"/>
      <c r="P99" s="9">
        <f t="shared" si="42"/>
        <v>470</v>
      </c>
      <c r="Q99" s="9" t="str">
        <f t="shared" si="39"/>
        <v/>
      </c>
    </row>
    <row r="100" spans="1:17" x14ac:dyDescent="0.25">
      <c r="A100" s="2">
        <f t="shared" si="36"/>
        <v>83</v>
      </c>
      <c r="B100" s="14" t="s">
        <v>278</v>
      </c>
      <c r="C100" s="26"/>
      <c r="D100" s="9">
        <v>490</v>
      </c>
      <c r="E100" s="9" t="str">
        <f t="shared" si="32"/>
        <v/>
      </c>
      <c r="G100" s="1">
        <f t="shared" si="37"/>
        <v>83</v>
      </c>
      <c r="H100" s="14" t="s">
        <v>332</v>
      </c>
      <c r="I100" s="26"/>
      <c r="J100" s="9">
        <f t="shared" si="43"/>
        <v>490</v>
      </c>
      <c r="K100" s="9" t="str">
        <f t="shared" si="33"/>
        <v/>
      </c>
      <c r="M100" s="1">
        <f t="shared" si="40"/>
        <v>83</v>
      </c>
      <c r="N100" s="14" t="s">
        <v>534</v>
      </c>
      <c r="O100" s="26"/>
      <c r="P100" s="9">
        <f t="shared" si="42"/>
        <v>490</v>
      </c>
      <c r="Q100" s="9" t="str">
        <f t="shared" si="39"/>
        <v/>
      </c>
    </row>
    <row r="101" spans="1:17" x14ac:dyDescent="0.25">
      <c r="A101" s="2">
        <f t="shared" si="36"/>
        <v>84</v>
      </c>
      <c r="B101" s="14" t="s">
        <v>279</v>
      </c>
      <c r="C101" s="26"/>
      <c r="D101" s="9">
        <v>490</v>
      </c>
      <c r="E101" s="9" t="str">
        <f t="shared" si="32"/>
        <v/>
      </c>
      <c r="G101" s="1">
        <f t="shared" si="37"/>
        <v>84</v>
      </c>
      <c r="H101" s="14" t="s">
        <v>333</v>
      </c>
      <c r="I101" s="26"/>
      <c r="J101" s="9">
        <f t="shared" si="43"/>
        <v>490</v>
      </c>
      <c r="K101" s="9" t="str">
        <f t="shared" si="33"/>
        <v/>
      </c>
      <c r="M101" s="1">
        <f t="shared" si="40"/>
        <v>84</v>
      </c>
      <c r="N101" s="14" t="s">
        <v>535</v>
      </c>
      <c r="O101" s="26"/>
      <c r="P101" s="9">
        <f t="shared" si="42"/>
        <v>490</v>
      </c>
      <c r="Q101" s="9" t="str">
        <f t="shared" si="39"/>
        <v/>
      </c>
    </row>
    <row r="102" spans="1:17" x14ac:dyDescent="0.25">
      <c r="A102" s="2">
        <f t="shared" si="36"/>
        <v>85</v>
      </c>
      <c r="B102" s="16" t="s">
        <v>63</v>
      </c>
      <c r="C102" s="26"/>
      <c r="D102" s="9">
        <v>580</v>
      </c>
      <c r="E102" s="9" t="str">
        <f t="shared" si="32"/>
        <v/>
      </c>
      <c r="G102" s="1">
        <f t="shared" si="37"/>
        <v>85</v>
      </c>
      <c r="H102" s="16" t="s">
        <v>334</v>
      </c>
      <c r="I102" s="26"/>
      <c r="J102" s="9">
        <f t="shared" si="43"/>
        <v>580</v>
      </c>
      <c r="K102" s="9" t="str">
        <f t="shared" si="33"/>
        <v/>
      </c>
      <c r="M102" s="1">
        <f t="shared" si="40"/>
        <v>85</v>
      </c>
      <c r="N102" s="16" t="s">
        <v>536</v>
      </c>
      <c r="O102" s="26"/>
      <c r="P102" s="9">
        <f t="shared" si="42"/>
        <v>580</v>
      </c>
      <c r="Q102" s="9" t="str">
        <f t="shared" si="39"/>
        <v/>
      </c>
    </row>
    <row r="103" spans="1:17" x14ac:dyDescent="0.25">
      <c r="A103" s="2">
        <f t="shared" si="36"/>
        <v>86</v>
      </c>
      <c r="B103" s="16" t="s">
        <v>64</v>
      </c>
      <c r="C103" s="26"/>
      <c r="D103" s="9">
        <v>1900</v>
      </c>
      <c r="E103" s="9" t="str">
        <f t="shared" si="32"/>
        <v/>
      </c>
      <c r="G103" s="1">
        <f t="shared" si="37"/>
        <v>86</v>
      </c>
      <c r="H103" s="16" t="s">
        <v>335</v>
      </c>
      <c r="I103" s="26"/>
      <c r="J103" s="9">
        <f t="shared" si="43"/>
        <v>1900</v>
      </c>
      <c r="K103" s="9" t="str">
        <f t="shared" si="33"/>
        <v/>
      </c>
      <c r="M103" s="1">
        <f t="shared" si="40"/>
        <v>86</v>
      </c>
      <c r="N103" s="16" t="s">
        <v>537</v>
      </c>
      <c r="O103" s="26"/>
      <c r="P103" s="9">
        <f t="shared" si="42"/>
        <v>1900</v>
      </c>
      <c r="Q103" s="9" t="str">
        <f t="shared" si="39"/>
        <v/>
      </c>
    </row>
    <row r="104" spans="1:17" ht="21" x14ac:dyDescent="0.25">
      <c r="A104" s="2">
        <f t="shared" si="36"/>
        <v>87</v>
      </c>
      <c r="B104" s="20" t="s">
        <v>626</v>
      </c>
      <c r="C104" s="32"/>
      <c r="D104" s="9">
        <v>2500</v>
      </c>
      <c r="E104" s="9" t="str">
        <f t="shared" si="32"/>
        <v/>
      </c>
      <c r="G104" s="1">
        <f t="shared" si="37"/>
        <v>87</v>
      </c>
      <c r="H104" s="20" t="s">
        <v>164</v>
      </c>
      <c r="I104" s="32"/>
      <c r="J104" s="9">
        <f t="shared" si="43"/>
        <v>2500</v>
      </c>
      <c r="K104" s="9" t="str">
        <f t="shared" si="33"/>
        <v/>
      </c>
      <c r="M104" s="1">
        <f t="shared" si="40"/>
        <v>87</v>
      </c>
      <c r="N104" s="20" t="s">
        <v>538</v>
      </c>
      <c r="O104" s="32"/>
      <c r="P104" s="9">
        <f t="shared" si="42"/>
        <v>2500</v>
      </c>
      <c r="Q104" s="9" t="str">
        <f t="shared" si="39"/>
        <v/>
      </c>
    </row>
    <row r="105" spans="1:17" x14ac:dyDescent="0.25">
      <c r="A105" s="2">
        <f t="shared" si="36"/>
        <v>88</v>
      </c>
      <c r="B105" s="8" t="s">
        <v>65</v>
      </c>
      <c r="C105" s="26"/>
      <c r="D105" s="9">
        <v>900</v>
      </c>
      <c r="E105" s="9" t="str">
        <f t="shared" si="32"/>
        <v/>
      </c>
      <c r="G105" s="1">
        <f t="shared" si="37"/>
        <v>88</v>
      </c>
      <c r="H105" s="8" t="s">
        <v>336</v>
      </c>
      <c r="I105" s="26"/>
      <c r="J105" s="9">
        <f t="shared" si="43"/>
        <v>900</v>
      </c>
      <c r="K105" s="9" t="str">
        <f t="shared" si="33"/>
        <v/>
      </c>
      <c r="M105" s="1">
        <f t="shared" si="40"/>
        <v>88</v>
      </c>
      <c r="N105" s="8" t="s">
        <v>539</v>
      </c>
      <c r="O105" s="26"/>
      <c r="P105" s="9">
        <f t="shared" si="42"/>
        <v>900</v>
      </c>
      <c r="Q105" s="9" t="str">
        <f t="shared" si="39"/>
        <v/>
      </c>
    </row>
    <row r="106" spans="1:17" ht="14.45" customHeight="1" x14ac:dyDescent="0.25">
      <c r="A106" s="2">
        <f t="shared" si="36"/>
        <v>89</v>
      </c>
      <c r="B106" s="20" t="s">
        <v>117</v>
      </c>
      <c r="C106" s="32"/>
      <c r="D106" s="9">
        <v>990</v>
      </c>
      <c r="E106" s="9" t="str">
        <f t="shared" si="32"/>
        <v/>
      </c>
      <c r="G106" s="1">
        <f t="shared" si="37"/>
        <v>89</v>
      </c>
      <c r="H106" s="20" t="s">
        <v>337</v>
      </c>
      <c r="I106" s="32"/>
      <c r="J106" s="9">
        <f t="shared" si="43"/>
        <v>990</v>
      </c>
      <c r="K106" s="9" t="str">
        <f t="shared" si="33"/>
        <v/>
      </c>
      <c r="M106" s="1">
        <f t="shared" si="40"/>
        <v>89</v>
      </c>
      <c r="N106" s="20" t="s">
        <v>540</v>
      </c>
      <c r="O106" s="32"/>
      <c r="P106" s="9">
        <f t="shared" si="42"/>
        <v>990</v>
      </c>
      <c r="Q106" s="9" t="str">
        <f t="shared" si="39"/>
        <v/>
      </c>
    </row>
    <row r="107" spans="1:17" ht="14.45" customHeight="1" x14ac:dyDescent="0.25">
      <c r="A107" s="2">
        <f t="shared" si="36"/>
        <v>90</v>
      </c>
      <c r="B107" s="20" t="s">
        <v>442</v>
      </c>
      <c r="C107" s="32"/>
      <c r="D107" s="9">
        <v>2000</v>
      </c>
      <c r="E107" s="9" t="str">
        <f t="shared" si="32"/>
        <v/>
      </c>
      <c r="G107" s="1">
        <f t="shared" si="37"/>
        <v>90</v>
      </c>
      <c r="H107" s="20" t="s">
        <v>444</v>
      </c>
      <c r="I107" s="32"/>
      <c r="J107" s="9">
        <f t="shared" si="43"/>
        <v>2000</v>
      </c>
      <c r="K107" s="9" t="str">
        <f t="shared" si="33"/>
        <v/>
      </c>
      <c r="M107" s="1">
        <f t="shared" si="40"/>
        <v>90</v>
      </c>
      <c r="N107" s="20" t="s">
        <v>541</v>
      </c>
      <c r="O107" s="32"/>
      <c r="P107" s="9">
        <f t="shared" si="42"/>
        <v>2000</v>
      </c>
      <c r="Q107" s="9" t="str">
        <f t="shared" si="39"/>
        <v/>
      </c>
    </row>
    <row r="108" spans="1:17" ht="14.45" customHeight="1" x14ac:dyDescent="0.25">
      <c r="A108" s="2">
        <f t="shared" si="36"/>
        <v>91</v>
      </c>
      <c r="B108" s="20" t="s">
        <v>443</v>
      </c>
      <c r="C108" s="32"/>
      <c r="D108" s="9">
        <v>500</v>
      </c>
      <c r="E108" s="9"/>
      <c r="G108" s="1">
        <f t="shared" si="37"/>
        <v>91</v>
      </c>
      <c r="H108" s="20" t="s">
        <v>445</v>
      </c>
      <c r="I108" s="32"/>
      <c r="J108" s="9">
        <f t="shared" si="43"/>
        <v>500</v>
      </c>
      <c r="K108" s="9"/>
      <c r="M108" s="1">
        <f t="shared" si="40"/>
        <v>91</v>
      </c>
      <c r="N108" s="20" t="s">
        <v>542</v>
      </c>
      <c r="O108" s="32"/>
      <c r="P108" s="9">
        <f t="shared" si="42"/>
        <v>500</v>
      </c>
      <c r="Q108" s="9"/>
    </row>
    <row r="109" spans="1:17" ht="14.45" customHeight="1" x14ac:dyDescent="0.25">
      <c r="A109" s="2" t="s">
        <v>123</v>
      </c>
      <c r="B109" s="6" t="s">
        <v>67</v>
      </c>
      <c r="C109" s="2"/>
      <c r="D109" s="7" t="s">
        <v>15</v>
      </c>
      <c r="E109" s="7" t="str">
        <f t="shared" si="32"/>
        <v/>
      </c>
      <c r="G109" s="1" t="str">
        <f t="shared" si="37"/>
        <v>VII</v>
      </c>
      <c r="H109" s="6" t="s">
        <v>338</v>
      </c>
      <c r="I109" s="2"/>
      <c r="J109" s="7"/>
      <c r="K109" s="7" t="str">
        <f t="shared" si="33"/>
        <v/>
      </c>
      <c r="M109" s="1" t="str">
        <f t="shared" si="40"/>
        <v>VII</v>
      </c>
      <c r="N109" s="6" t="s">
        <v>543</v>
      </c>
      <c r="O109" s="2"/>
      <c r="P109" s="7"/>
      <c r="Q109" s="7" t="str">
        <f t="shared" ref="Q109:Q145" si="47">IF(O109="","",P109)</f>
        <v/>
      </c>
    </row>
    <row r="110" spans="1:17" ht="14.45" customHeight="1" x14ac:dyDescent="0.25">
      <c r="A110" s="2">
        <f t="shared" si="36"/>
        <v>92</v>
      </c>
      <c r="B110" s="65" t="s">
        <v>380</v>
      </c>
      <c r="C110" s="66"/>
      <c r="D110" s="9">
        <v>2550</v>
      </c>
      <c r="E110" s="9" t="str">
        <f t="shared" si="32"/>
        <v/>
      </c>
      <c r="G110" s="1">
        <f t="shared" si="37"/>
        <v>92</v>
      </c>
      <c r="H110" s="65" t="s">
        <v>339</v>
      </c>
      <c r="I110" s="66"/>
      <c r="J110" s="9">
        <f t="shared" ref="J110:J131" si="48">IF(D110="","",D110)</f>
        <v>2550</v>
      </c>
      <c r="K110" s="9" t="str">
        <f t="shared" si="33"/>
        <v/>
      </c>
      <c r="M110" s="1">
        <f t="shared" si="40"/>
        <v>92</v>
      </c>
      <c r="N110" s="65" t="s">
        <v>544</v>
      </c>
      <c r="O110" s="66"/>
      <c r="P110" s="9">
        <f t="shared" ref="P110:P131" si="49">IF(J110="","",J110)</f>
        <v>2550</v>
      </c>
      <c r="Q110" s="9" t="str">
        <f t="shared" si="47"/>
        <v/>
      </c>
    </row>
    <row r="111" spans="1:17" ht="14.45" customHeight="1" x14ac:dyDescent="0.25">
      <c r="A111" s="2">
        <f t="shared" ref="A111:A130" si="50">IFERROR(A110+1,A109+1)</f>
        <v>93</v>
      </c>
      <c r="B111" s="65" t="s">
        <v>381</v>
      </c>
      <c r="C111" s="66"/>
      <c r="D111" s="9">
        <v>3250</v>
      </c>
      <c r="E111" s="9" t="str">
        <f t="shared" si="32"/>
        <v/>
      </c>
      <c r="G111" s="1">
        <f t="shared" si="37"/>
        <v>93</v>
      </c>
      <c r="H111" s="65" t="s">
        <v>340</v>
      </c>
      <c r="I111" s="66"/>
      <c r="J111" s="9">
        <f t="shared" si="48"/>
        <v>3250</v>
      </c>
      <c r="K111" s="9" t="str">
        <f t="shared" si="33"/>
        <v/>
      </c>
      <c r="M111" s="1">
        <f t="shared" si="40"/>
        <v>93</v>
      </c>
      <c r="N111" s="65" t="s">
        <v>545</v>
      </c>
      <c r="O111" s="66"/>
      <c r="P111" s="9">
        <f t="shared" si="49"/>
        <v>3250</v>
      </c>
      <c r="Q111" s="9" t="str">
        <f t="shared" si="47"/>
        <v/>
      </c>
    </row>
    <row r="112" spans="1:17" ht="14.45" customHeight="1" x14ac:dyDescent="0.25">
      <c r="A112" s="2">
        <f t="shared" si="50"/>
        <v>94</v>
      </c>
      <c r="B112" s="65" t="s">
        <v>438</v>
      </c>
      <c r="C112" s="66"/>
      <c r="D112" s="9">
        <v>850</v>
      </c>
      <c r="E112" s="9" t="str">
        <f t="shared" si="32"/>
        <v/>
      </c>
      <c r="G112" s="1">
        <f t="shared" si="37"/>
        <v>94</v>
      </c>
      <c r="H112" s="65" t="s">
        <v>379</v>
      </c>
      <c r="I112" s="66"/>
      <c r="J112" s="9">
        <f t="shared" si="48"/>
        <v>850</v>
      </c>
      <c r="K112" s="9" t="str">
        <f t="shared" si="33"/>
        <v/>
      </c>
      <c r="M112" s="1">
        <f t="shared" si="40"/>
        <v>94</v>
      </c>
      <c r="N112" s="65" t="s">
        <v>546</v>
      </c>
      <c r="O112" s="66"/>
      <c r="P112" s="9">
        <f t="shared" si="49"/>
        <v>850</v>
      </c>
      <c r="Q112" s="9" t="str">
        <f t="shared" si="47"/>
        <v/>
      </c>
    </row>
    <row r="113" spans="1:17" x14ac:dyDescent="0.25">
      <c r="A113" s="2">
        <f t="shared" si="50"/>
        <v>95</v>
      </c>
      <c r="B113" s="11" t="s">
        <v>280</v>
      </c>
      <c r="C113" s="15"/>
      <c r="D113" s="9">
        <v>90</v>
      </c>
      <c r="E113" s="9" t="str">
        <f t="shared" si="32"/>
        <v/>
      </c>
      <c r="G113" s="1">
        <f t="shared" si="37"/>
        <v>95</v>
      </c>
      <c r="H113" s="11" t="s">
        <v>341</v>
      </c>
      <c r="I113" s="15"/>
      <c r="J113" s="9">
        <f t="shared" si="48"/>
        <v>90</v>
      </c>
      <c r="K113" s="9" t="str">
        <f t="shared" si="33"/>
        <v/>
      </c>
      <c r="M113" s="1">
        <f t="shared" si="40"/>
        <v>95</v>
      </c>
      <c r="N113" s="11" t="s">
        <v>547</v>
      </c>
      <c r="O113" s="15"/>
      <c r="P113" s="9">
        <f t="shared" si="49"/>
        <v>90</v>
      </c>
      <c r="Q113" s="9" t="str">
        <f t="shared" si="47"/>
        <v/>
      </c>
    </row>
    <row r="114" spans="1:17" x14ac:dyDescent="0.25">
      <c r="A114" s="2">
        <f t="shared" si="50"/>
        <v>96</v>
      </c>
      <c r="B114" s="11" t="s">
        <v>281</v>
      </c>
      <c r="C114" s="15"/>
      <c r="D114" s="9">
        <v>90</v>
      </c>
      <c r="E114" s="9" t="str">
        <f t="shared" si="32"/>
        <v/>
      </c>
      <c r="G114" s="1">
        <f t="shared" si="37"/>
        <v>96</v>
      </c>
      <c r="H114" s="11" t="s">
        <v>342</v>
      </c>
      <c r="I114" s="15"/>
      <c r="J114" s="9">
        <f t="shared" si="48"/>
        <v>90</v>
      </c>
      <c r="K114" s="9" t="str">
        <f t="shared" si="33"/>
        <v/>
      </c>
      <c r="M114" s="1">
        <f t="shared" si="40"/>
        <v>96</v>
      </c>
      <c r="N114" s="11" t="s">
        <v>553</v>
      </c>
      <c r="O114" s="15"/>
      <c r="P114" s="9">
        <f t="shared" si="49"/>
        <v>90</v>
      </c>
      <c r="Q114" s="9" t="str">
        <f t="shared" si="47"/>
        <v/>
      </c>
    </row>
    <row r="115" spans="1:17" x14ac:dyDescent="0.25">
      <c r="A115" s="2">
        <f t="shared" si="50"/>
        <v>97</v>
      </c>
      <c r="B115" s="11" t="s">
        <v>282</v>
      </c>
      <c r="C115" s="15"/>
      <c r="D115" s="9">
        <v>260</v>
      </c>
      <c r="E115" s="9" t="str">
        <f t="shared" si="32"/>
        <v/>
      </c>
      <c r="G115" s="1">
        <f t="shared" si="37"/>
        <v>97</v>
      </c>
      <c r="H115" s="11" t="s">
        <v>343</v>
      </c>
      <c r="I115" s="15"/>
      <c r="J115" s="9">
        <f t="shared" si="48"/>
        <v>260</v>
      </c>
      <c r="K115" s="9" t="str">
        <f t="shared" si="33"/>
        <v/>
      </c>
      <c r="M115" s="1">
        <f t="shared" si="40"/>
        <v>97</v>
      </c>
      <c r="N115" s="11" t="s">
        <v>554</v>
      </c>
      <c r="O115" s="15"/>
      <c r="P115" s="9">
        <f t="shared" si="49"/>
        <v>260</v>
      </c>
      <c r="Q115" s="9" t="str">
        <f t="shared" si="47"/>
        <v/>
      </c>
    </row>
    <row r="116" spans="1:17" x14ac:dyDescent="0.25">
      <c r="A116" s="2">
        <f t="shared" si="50"/>
        <v>98</v>
      </c>
      <c r="B116" s="11" t="s">
        <v>283</v>
      </c>
      <c r="C116" s="15"/>
      <c r="D116" s="9">
        <v>260</v>
      </c>
      <c r="E116" s="9" t="str">
        <f t="shared" si="32"/>
        <v/>
      </c>
      <c r="G116" s="1">
        <f t="shared" si="37"/>
        <v>98</v>
      </c>
      <c r="H116" s="11" t="s">
        <v>344</v>
      </c>
      <c r="I116" s="15"/>
      <c r="J116" s="9">
        <f t="shared" si="48"/>
        <v>260</v>
      </c>
      <c r="K116" s="9" t="str">
        <f t="shared" si="33"/>
        <v/>
      </c>
      <c r="M116" s="1">
        <f t="shared" si="40"/>
        <v>98</v>
      </c>
      <c r="N116" s="11" t="s">
        <v>555</v>
      </c>
      <c r="O116" s="15"/>
      <c r="P116" s="9">
        <f t="shared" si="49"/>
        <v>260</v>
      </c>
      <c r="Q116" s="9" t="str">
        <f t="shared" si="47"/>
        <v/>
      </c>
    </row>
    <row r="117" spans="1:17" ht="21" x14ac:dyDescent="0.25">
      <c r="A117" s="2">
        <f t="shared" si="50"/>
        <v>99</v>
      </c>
      <c r="B117" s="11" t="s">
        <v>284</v>
      </c>
      <c r="C117" s="15"/>
      <c r="D117" s="9">
        <v>750</v>
      </c>
      <c r="E117" s="9" t="str">
        <f t="shared" si="32"/>
        <v/>
      </c>
      <c r="G117" s="1">
        <f t="shared" si="37"/>
        <v>99</v>
      </c>
      <c r="H117" s="11" t="s">
        <v>345</v>
      </c>
      <c r="I117" s="15"/>
      <c r="J117" s="9">
        <f t="shared" si="48"/>
        <v>750</v>
      </c>
      <c r="K117" s="9" t="str">
        <f t="shared" si="33"/>
        <v/>
      </c>
      <c r="M117" s="1">
        <f t="shared" si="40"/>
        <v>99</v>
      </c>
      <c r="N117" s="11" t="s">
        <v>556</v>
      </c>
      <c r="O117" s="15"/>
      <c r="P117" s="9">
        <f t="shared" si="49"/>
        <v>750</v>
      </c>
      <c r="Q117" s="9" t="str">
        <f t="shared" si="47"/>
        <v/>
      </c>
    </row>
    <row r="118" spans="1:17" x14ac:dyDescent="0.25">
      <c r="A118" s="2">
        <f t="shared" si="50"/>
        <v>100</v>
      </c>
      <c r="B118" s="11" t="s">
        <v>407</v>
      </c>
      <c r="C118" s="15"/>
      <c r="D118" s="9">
        <v>300</v>
      </c>
      <c r="E118" s="9" t="str">
        <f t="shared" si="32"/>
        <v/>
      </c>
      <c r="G118" s="1">
        <f t="shared" si="37"/>
        <v>100</v>
      </c>
      <c r="H118" s="11" t="s">
        <v>408</v>
      </c>
      <c r="I118" s="15"/>
      <c r="J118" s="9">
        <f t="shared" si="48"/>
        <v>300</v>
      </c>
      <c r="K118" s="9" t="str">
        <f t="shared" si="33"/>
        <v/>
      </c>
      <c r="M118" s="1">
        <f t="shared" si="40"/>
        <v>100</v>
      </c>
      <c r="N118" s="11" t="s">
        <v>557</v>
      </c>
      <c r="O118" s="15"/>
      <c r="P118" s="9">
        <f t="shared" si="49"/>
        <v>300</v>
      </c>
      <c r="Q118" s="9" t="str">
        <f t="shared" si="47"/>
        <v/>
      </c>
    </row>
    <row r="119" spans="1:17" x14ac:dyDescent="0.25">
      <c r="A119" s="2">
        <f t="shared" si="50"/>
        <v>101</v>
      </c>
      <c r="B119" s="8" t="s">
        <v>70</v>
      </c>
      <c r="C119" s="26"/>
      <c r="D119" s="9">
        <v>600</v>
      </c>
      <c r="E119" s="9" t="str">
        <f t="shared" ref="E119" si="51">IF(C119="","",D119)</f>
        <v/>
      </c>
      <c r="G119" s="1">
        <f t="shared" ref="G119" si="52">A119</f>
        <v>101</v>
      </c>
      <c r="H119" s="8" t="s">
        <v>346</v>
      </c>
      <c r="I119" s="26"/>
      <c r="J119" s="9">
        <f t="shared" ref="J119" si="53">IF(D119="","",D119)</f>
        <v>600</v>
      </c>
      <c r="K119" s="9" t="str">
        <f t="shared" ref="K119" si="54">IF(I119="","",J119)</f>
        <v/>
      </c>
      <c r="M119" s="1">
        <f t="shared" ref="M119" si="55">G119</f>
        <v>101</v>
      </c>
      <c r="N119" s="8" t="s">
        <v>558</v>
      </c>
      <c r="O119" s="26"/>
      <c r="P119" s="9">
        <f t="shared" ref="P119" si="56">IF(J119="","",J119)</f>
        <v>600</v>
      </c>
      <c r="Q119" s="9" t="str">
        <f t="shared" ref="Q119" si="57">IF(O119="","",P119)</f>
        <v/>
      </c>
    </row>
    <row r="120" spans="1:17" x14ac:dyDescent="0.25">
      <c r="A120" s="2">
        <f>IFERROR(A119+1,A117+1)</f>
        <v>102</v>
      </c>
      <c r="B120" s="8" t="s">
        <v>620</v>
      </c>
      <c r="C120" s="26"/>
      <c r="D120" s="9">
        <v>550</v>
      </c>
      <c r="E120" s="9" t="str">
        <f t="shared" si="32"/>
        <v/>
      </c>
      <c r="G120" s="1">
        <f t="shared" si="37"/>
        <v>102</v>
      </c>
      <c r="H120" s="8" t="s">
        <v>625</v>
      </c>
      <c r="I120" s="26"/>
      <c r="J120" s="9">
        <f t="shared" si="48"/>
        <v>550</v>
      </c>
      <c r="K120" s="9" t="str">
        <f t="shared" si="33"/>
        <v/>
      </c>
      <c r="M120" s="1">
        <f t="shared" si="40"/>
        <v>102</v>
      </c>
      <c r="N120" s="8" t="s">
        <v>622</v>
      </c>
      <c r="O120" s="26"/>
      <c r="P120" s="9">
        <f t="shared" si="49"/>
        <v>550</v>
      </c>
      <c r="Q120" s="9" t="str">
        <f t="shared" si="47"/>
        <v/>
      </c>
    </row>
    <row r="121" spans="1:17" x14ac:dyDescent="0.25">
      <c r="A121" s="2">
        <f t="shared" si="50"/>
        <v>103</v>
      </c>
      <c r="B121" s="8" t="s">
        <v>621</v>
      </c>
      <c r="C121" s="26"/>
      <c r="D121" s="9">
        <v>500</v>
      </c>
      <c r="E121" s="9" t="str">
        <f t="shared" si="32"/>
        <v/>
      </c>
      <c r="G121" s="1">
        <f t="shared" si="37"/>
        <v>103</v>
      </c>
      <c r="H121" s="8" t="s">
        <v>624</v>
      </c>
      <c r="I121" s="26"/>
      <c r="J121" s="9">
        <f t="shared" si="48"/>
        <v>500</v>
      </c>
      <c r="K121" s="9" t="str">
        <f t="shared" si="33"/>
        <v/>
      </c>
      <c r="M121" s="1">
        <f t="shared" si="40"/>
        <v>103</v>
      </c>
      <c r="N121" s="8" t="s">
        <v>623</v>
      </c>
      <c r="O121" s="26"/>
      <c r="P121" s="9">
        <f t="shared" si="49"/>
        <v>500</v>
      </c>
      <c r="Q121" s="9" t="str">
        <f t="shared" si="47"/>
        <v/>
      </c>
    </row>
    <row r="122" spans="1:17" x14ac:dyDescent="0.25">
      <c r="A122" s="2">
        <f t="shared" si="50"/>
        <v>104</v>
      </c>
      <c r="B122" s="13" t="s">
        <v>71</v>
      </c>
      <c r="C122" s="37"/>
      <c r="D122" s="9">
        <v>1050</v>
      </c>
      <c r="E122" s="9" t="str">
        <f t="shared" si="32"/>
        <v/>
      </c>
      <c r="G122" s="1">
        <f t="shared" si="37"/>
        <v>104</v>
      </c>
      <c r="H122" s="13" t="s">
        <v>347</v>
      </c>
      <c r="I122" s="37"/>
      <c r="J122" s="9">
        <f t="shared" si="48"/>
        <v>1050</v>
      </c>
      <c r="K122" s="9" t="str">
        <f t="shared" si="33"/>
        <v/>
      </c>
      <c r="M122" s="1">
        <f t="shared" si="40"/>
        <v>104</v>
      </c>
      <c r="N122" s="13" t="s">
        <v>559</v>
      </c>
      <c r="O122" s="37"/>
      <c r="P122" s="9">
        <f t="shared" si="49"/>
        <v>1050</v>
      </c>
      <c r="Q122" s="9" t="str">
        <f t="shared" si="47"/>
        <v/>
      </c>
    </row>
    <row r="123" spans="1:17" customFormat="1" ht="21" x14ac:dyDescent="0.25">
      <c r="A123" s="2">
        <f t="shared" si="50"/>
        <v>105</v>
      </c>
      <c r="B123" s="13" t="s">
        <v>246</v>
      </c>
      <c r="C123" s="34"/>
      <c r="D123" s="9">
        <v>1950</v>
      </c>
      <c r="E123" s="9" t="str">
        <f t="shared" si="32"/>
        <v/>
      </c>
      <c r="G123" s="1">
        <f t="shared" si="37"/>
        <v>105</v>
      </c>
      <c r="H123" s="13" t="s">
        <v>247</v>
      </c>
      <c r="I123" s="34"/>
      <c r="J123" s="9">
        <f t="shared" si="48"/>
        <v>1950</v>
      </c>
      <c r="K123" s="9" t="str">
        <f t="shared" si="33"/>
        <v/>
      </c>
      <c r="M123" s="1">
        <f t="shared" si="40"/>
        <v>105</v>
      </c>
      <c r="N123" s="13" t="s">
        <v>560</v>
      </c>
      <c r="O123" s="34"/>
      <c r="P123" s="9">
        <f t="shared" si="49"/>
        <v>1950</v>
      </c>
      <c r="Q123" s="9" t="str">
        <f t="shared" si="47"/>
        <v/>
      </c>
    </row>
    <row r="124" spans="1:17" x14ac:dyDescent="0.25">
      <c r="A124" s="2">
        <f>IFERROR(A122+1,A121+1)</f>
        <v>105</v>
      </c>
      <c r="B124" s="8" t="s">
        <v>285</v>
      </c>
      <c r="C124" s="26"/>
      <c r="D124" s="9">
        <v>790</v>
      </c>
      <c r="E124" s="9" t="str">
        <f t="shared" si="32"/>
        <v/>
      </c>
      <c r="G124" s="1">
        <f t="shared" si="37"/>
        <v>105</v>
      </c>
      <c r="H124" s="8" t="s">
        <v>348</v>
      </c>
      <c r="I124" s="26"/>
      <c r="J124" s="9">
        <f t="shared" si="48"/>
        <v>790</v>
      </c>
      <c r="K124" s="9" t="str">
        <f t="shared" si="33"/>
        <v/>
      </c>
      <c r="M124" s="1">
        <f t="shared" si="40"/>
        <v>105</v>
      </c>
      <c r="N124" s="8" t="s">
        <v>561</v>
      </c>
      <c r="O124" s="26"/>
      <c r="P124" s="9">
        <f t="shared" si="49"/>
        <v>790</v>
      </c>
      <c r="Q124" s="9" t="str">
        <f t="shared" si="47"/>
        <v/>
      </c>
    </row>
    <row r="125" spans="1:17" x14ac:dyDescent="0.25">
      <c r="A125" s="2">
        <f>IFERROR(A124+1,A122+1)</f>
        <v>106</v>
      </c>
      <c r="B125" s="8" t="s">
        <v>286</v>
      </c>
      <c r="C125" s="26"/>
      <c r="D125" s="9">
        <v>1580</v>
      </c>
      <c r="E125" s="9" t="str">
        <f t="shared" si="32"/>
        <v/>
      </c>
      <c r="G125" s="1">
        <f t="shared" si="37"/>
        <v>106</v>
      </c>
      <c r="H125" s="8" t="s">
        <v>349</v>
      </c>
      <c r="I125" s="26"/>
      <c r="J125" s="9">
        <f t="shared" si="48"/>
        <v>1580</v>
      </c>
      <c r="K125" s="9" t="str">
        <f t="shared" si="33"/>
        <v/>
      </c>
      <c r="M125" s="1">
        <f t="shared" si="40"/>
        <v>106</v>
      </c>
      <c r="N125" s="8" t="s">
        <v>562</v>
      </c>
      <c r="O125" s="26"/>
      <c r="P125" s="9">
        <f t="shared" si="49"/>
        <v>1580</v>
      </c>
      <c r="Q125" s="9" t="str">
        <f t="shared" si="47"/>
        <v/>
      </c>
    </row>
    <row r="126" spans="1:17" x14ac:dyDescent="0.25">
      <c r="A126" s="2">
        <f t="shared" si="50"/>
        <v>107</v>
      </c>
      <c r="B126" s="8" t="s">
        <v>287</v>
      </c>
      <c r="C126" s="26"/>
      <c r="D126" s="9">
        <v>2450</v>
      </c>
      <c r="E126" s="9" t="str">
        <f t="shared" si="32"/>
        <v/>
      </c>
      <c r="G126" s="1">
        <f t="shared" si="37"/>
        <v>107</v>
      </c>
      <c r="H126" s="8" t="s">
        <v>350</v>
      </c>
      <c r="I126" s="26"/>
      <c r="J126" s="9">
        <f t="shared" si="48"/>
        <v>2450</v>
      </c>
      <c r="K126" s="9" t="str">
        <f t="shared" si="33"/>
        <v/>
      </c>
      <c r="M126" s="1">
        <f t="shared" si="40"/>
        <v>107</v>
      </c>
      <c r="N126" s="8" t="s">
        <v>563</v>
      </c>
      <c r="O126" s="26"/>
      <c r="P126" s="9">
        <f t="shared" si="49"/>
        <v>2450</v>
      </c>
      <c r="Q126" s="9" t="str">
        <f t="shared" si="47"/>
        <v/>
      </c>
    </row>
    <row r="127" spans="1:17" x14ac:dyDescent="0.25">
      <c r="A127" s="2">
        <f t="shared" si="50"/>
        <v>108</v>
      </c>
      <c r="B127" s="8" t="s">
        <v>288</v>
      </c>
      <c r="C127" s="26"/>
      <c r="D127" s="9">
        <v>3650</v>
      </c>
      <c r="E127" s="9" t="str">
        <f t="shared" si="32"/>
        <v/>
      </c>
      <c r="G127" s="1">
        <f t="shared" si="37"/>
        <v>108</v>
      </c>
      <c r="H127" s="8" t="s">
        <v>351</v>
      </c>
      <c r="I127" s="26"/>
      <c r="J127" s="9">
        <f t="shared" si="48"/>
        <v>3650</v>
      </c>
      <c r="K127" s="9" t="str">
        <f t="shared" si="33"/>
        <v/>
      </c>
      <c r="M127" s="1">
        <f t="shared" si="40"/>
        <v>108</v>
      </c>
      <c r="N127" s="8" t="s">
        <v>564</v>
      </c>
      <c r="O127" s="26"/>
      <c r="P127" s="9">
        <f t="shared" si="49"/>
        <v>3650</v>
      </c>
      <c r="Q127" s="9" t="str">
        <f t="shared" si="47"/>
        <v/>
      </c>
    </row>
    <row r="128" spans="1:17" ht="21" x14ac:dyDescent="0.25">
      <c r="A128" s="2">
        <f t="shared" si="50"/>
        <v>109</v>
      </c>
      <c r="B128" s="8" t="s">
        <v>397</v>
      </c>
      <c r="C128" s="26"/>
      <c r="D128" s="9">
        <v>5900</v>
      </c>
      <c r="E128" s="9" t="str">
        <f t="shared" si="32"/>
        <v/>
      </c>
      <c r="G128" s="1">
        <f t="shared" si="37"/>
        <v>109</v>
      </c>
      <c r="H128" s="8" t="s">
        <v>398</v>
      </c>
      <c r="I128" s="26"/>
      <c r="J128" s="9">
        <f t="shared" si="48"/>
        <v>5900</v>
      </c>
      <c r="K128" s="9" t="str">
        <f t="shared" si="33"/>
        <v/>
      </c>
      <c r="L128" s="62" t="s">
        <v>15</v>
      </c>
      <c r="M128" s="1">
        <f t="shared" si="40"/>
        <v>109</v>
      </c>
      <c r="N128" s="8" t="s">
        <v>565</v>
      </c>
      <c r="O128" s="26"/>
      <c r="P128" s="9">
        <f t="shared" si="49"/>
        <v>5900</v>
      </c>
      <c r="Q128" s="9" t="str">
        <f t="shared" si="47"/>
        <v/>
      </c>
    </row>
    <row r="129" spans="1:17" x14ac:dyDescent="0.25">
      <c r="A129" s="2">
        <f t="shared" si="50"/>
        <v>110</v>
      </c>
      <c r="B129" s="8" t="s">
        <v>73</v>
      </c>
      <c r="C129" s="26"/>
      <c r="D129" s="9">
        <v>4950</v>
      </c>
      <c r="E129" s="9" t="str">
        <f t="shared" si="32"/>
        <v/>
      </c>
      <c r="G129" s="1">
        <f t="shared" si="37"/>
        <v>110</v>
      </c>
      <c r="H129" s="8" t="s">
        <v>352</v>
      </c>
      <c r="I129" s="26"/>
      <c r="J129" s="9">
        <f t="shared" si="48"/>
        <v>4950</v>
      </c>
      <c r="K129" s="9" t="str">
        <f t="shared" si="33"/>
        <v/>
      </c>
      <c r="L129" s="62" t="s">
        <v>15</v>
      </c>
      <c r="M129" s="1">
        <f t="shared" si="40"/>
        <v>110</v>
      </c>
      <c r="N129" s="8" t="s">
        <v>566</v>
      </c>
      <c r="O129" s="26"/>
      <c r="P129" s="9">
        <f t="shared" si="49"/>
        <v>4950</v>
      </c>
      <c r="Q129" s="9" t="str">
        <f t="shared" si="47"/>
        <v/>
      </c>
    </row>
    <row r="130" spans="1:17" x14ac:dyDescent="0.25">
      <c r="A130" s="2">
        <f t="shared" si="50"/>
        <v>111</v>
      </c>
      <c r="B130" s="8" t="s">
        <v>424</v>
      </c>
      <c r="C130" s="26"/>
      <c r="D130" s="9">
        <v>650</v>
      </c>
      <c r="E130" s="9" t="str">
        <f t="shared" si="32"/>
        <v/>
      </c>
      <c r="G130" s="1">
        <f t="shared" si="37"/>
        <v>111</v>
      </c>
      <c r="H130" s="8" t="s">
        <v>425</v>
      </c>
      <c r="I130" s="26"/>
      <c r="J130" s="9">
        <f t="shared" si="48"/>
        <v>650</v>
      </c>
      <c r="K130" s="9" t="str">
        <f t="shared" si="33"/>
        <v/>
      </c>
      <c r="M130" s="1">
        <f t="shared" si="40"/>
        <v>111</v>
      </c>
      <c r="N130" s="8" t="s">
        <v>567</v>
      </c>
      <c r="O130" s="26"/>
      <c r="P130" s="9">
        <f t="shared" si="49"/>
        <v>650</v>
      </c>
      <c r="Q130" s="9" t="str">
        <f t="shared" si="47"/>
        <v/>
      </c>
    </row>
    <row r="131" spans="1:17" x14ac:dyDescent="0.25">
      <c r="A131" s="2">
        <f>IFERROR(A129+1,A128+1)</f>
        <v>111</v>
      </c>
      <c r="B131" s="8" t="s">
        <v>74</v>
      </c>
      <c r="C131" s="26"/>
      <c r="D131" s="9">
        <v>11000</v>
      </c>
      <c r="E131" s="9" t="str">
        <f t="shared" si="32"/>
        <v/>
      </c>
      <c r="G131" s="1">
        <f t="shared" si="37"/>
        <v>111</v>
      </c>
      <c r="H131" s="8" t="s">
        <v>372</v>
      </c>
      <c r="I131" s="26"/>
      <c r="J131" s="9">
        <f t="shared" si="48"/>
        <v>11000</v>
      </c>
      <c r="K131" s="9" t="str">
        <f t="shared" si="33"/>
        <v/>
      </c>
      <c r="M131" s="1">
        <f t="shared" si="40"/>
        <v>111</v>
      </c>
      <c r="N131" s="8" t="s">
        <v>568</v>
      </c>
      <c r="O131" s="26"/>
      <c r="P131" s="9">
        <f t="shared" si="49"/>
        <v>11000</v>
      </c>
      <c r="Q131" s="9" t="str">
        <f t="shared" si="47"/>
        <v/>
      </c>
    </row>
    <row r="132" spans="1:17" x14ac:dyDescent="0.25">
      <c r="A132" s="2" t="s">
        <v>66</v>
      </c>
      <c r="B132" s="6" t="s">
        <v>76</v>
      </c>
      <c r="C132" s="2"/>
      <c r="D132" s="7" t="s">
        <v>15</v>
      </c>
      <c r="E132" s="7" t="str">
        <f t="shared" si="32"/>
        <v/>
      </c>
      <c r="G132" s="1" t="str">
        <f t="shared" si="37"/>
        <v>VIII</v>
      </c>
      <c r="H132" s="6" t="s">
        <v>173</v>
      </c>
      <c r="I132" s="2"/>
      <c r="J132" s="7"/>
      <c r="K132" s="7" t="str">
        <f t="shared" si="33"/>
        <v/>
      </c>
      <c r="M132" s="1" t="str">
        <f t="shared" si="40"/>
        <v>VIII</v>
      </c>
      <c r="N132" s="6" t="s">
        <v>569</v>
      </c>
      <c r="O132" s="2"/>
      <c r="P132" s="7"/>
      <c r="Q132" s="7" t="str">
        <f t="shared" si="47"/>
        <v/>
      </c>
    </row>
    <row r="133" spans="1:17" ht="31.5" x14ac:dyDescent="0.25">
      <c r="A133" s="2">
        <f t="shared" ref="A133:A141" si="58">IFERROR(A132+1,A131+1)</f>
        <v>112</v>
      </c>
      <c r="B133" s="16" t="s">
        <v>289</v>
      </c>
      <c r="C133" s="26"/>
      <c r="D133" s="9">
        <v>1750</v>
      </c>
      <c r="E133" s="9" t="str">
        <f t="shared" si="32"/>
        <v/>
      </c>
      <c r="G133" s="1">
        <f t="shared" si="37"/>
        <v>112</v>
      </c>
      <c r="H133" s="16" t="s">
        <v>353</v>
      </c>
      <c r="I133" s="26"/>
      <c r="J133" s="9">
        <f t="shared" ref="J133:J137" si="59">IF(D133="","",D133)</f>
        <v>1750</v>
      </c>
      <c r="K133" s="9" t="str">
        <f t="shared" si="33"/>
        <v/>
      </c>
      <c r="M133" s="1">
        <f t="shared" si="40"/>
        <v>112</v>
      </c>
      <c r="N133" s="16" t="s">
        <v>570</v>
      </c>
      <c r="O133" s="26"/>
      <c r="P133" s="9">
        <f t="shared" ref="P133:P137" si="60">IF(J133="","",J133)</f>
        <v>1750</v>
      </c>
      <c r="Q133" s="9" t="str">
        <f t="shared" si="47"/>
        <v/>
      </c>
    </row>
    <row r="134" spans="1:17" ht="21" x14ac:dyDescent="0.25">
      <c r="A134" s="2">
        <f t="shared" si="58"/>
        <v>113</v>
      </c>
      <c r="B134" s="16" t="s">
        <v>290</v>
      </c>
      <c r="C134" s="26"/>
      <c r="D134" s="9">
        <v>2150</v>
      </c>
      <c r="E134" s="9" t="str">
        <f t="shared" si="32"/>
        <v/>
      </c>
      <c r="G134" s="1">
        <f t="shared" si="37"/>
        <v>113</v>
      </c>
      <c r="H134" s="16" t="s">
        <v>354</v>
      </c>
      <c r="I134" s="26"/>
      <c r="J134" s="9">
        <f t="shared" si="59"/>
        <v>2150</v>
      </c>
      <c r="K134" s="9" t="str">
        <f t="shared" si="33"/>
        <v/>
      </c>
      <c r="M134" s="1">
        <f t="shared" si="40"/>
        <v>113</v>
      </c>
      <c r="N134" s="16" t="s">
        <v>571</v>
      </c>
      <c r="O134" s="26"/>
      <c r="P134" s="9">
        <f t="shared" si="60"/>
        <v>2150</v>
      </c>
      <c r="Q134" s="9" t="str">
        <f t="shared" si="47"/>
        <v/>
      </c>
    </row>
    <row r="135" spans="1:17" x14ac:dyDescent="0.25">
      <c r="A135" s="2">
        <f t="shared" si="58"/>
        <v>114</v>
      </c>
      <c r="B135" s="8" t="s">
        <v>77</v>
      </c>
      <c r="C135" s="26"/>
      <c r="D135" s="9">
        <v>690</v>
      </c>
      <c r="E135" s="9" t="str">
        <f t="shared" si="32"/>
        <v/>
      </c>
      <c r="G135" s="1">
        <f t="shared" si="37"/>
        <v>114</v>
      </c>
      <c r="H135" s="8" t="s">
        <v>355</v>
      </c>
      <c r="I135" s="26"/>
      <c r="J135" s="9">
        <f t="shared" si="59"/>
        <v>690</v>
      </c>
      <c r="K135" s="9" t="str">
        <f t="shared" si="33"/>
        <v/>
      </c>
      <c r="M135" s="1">
        <f t="shared" si="40"/>
        <v>114</v>
      </c>
      <c r="N135" s="8" t="s">
        <v>572</v>
      </c>
      <c r="O135" s="26"/>
      <c r="P135" s="9">
        <f t="shared" si="60"/>
        <v>690</v>
      </c>
      <c r="Q135" s="9" t="str">
        <f t="shared" si="47"/>
        <v/>
      </c>
    </row>
    <row r="136" spans="1:17" x14ac:dyDescent="0.25">
      <c r="A136" s="2">
        <f t="shared" si="58"/>
        <v>115</v>
      </c>
      <c r="B136" s="16" t="s">
        <v>78</v>
      </c>
      <c r="C136" s="26"/>
      <c r="D136" s="9">
        <v>550</v>
      </c>
      <c r="E136" s="9" t="str">
        <f t="shared" si="32"/>
        <v/>
      </c>
      <c r="G136" s="1">
        <f t="shared" si="37"/>
        <v>115</v>
      </c>
      <c r="H136" s="16" t="s">
        <v>356</v>
      </c>
      <c r="I136" s="26"/>
      <c r="J136" s="9">
        <f t="shared" si="59"/>
        <v>550</v>
      </c>
      <c r="K136" s="9" t="str">
        <f t="shared" si="33"/>
        <v/>
      </c>
      <c r="M136" s="1">
        <f t="shared" si="40"/>
        <v>115</v>
      </c>
      <c r="N136" s="16" t="s">
        <v>573</v>
      </c>
      <c r="O136" s="26"/>
      <c r="P136" s="9">
        <f t="shared" si="60"/>
        <v>550</v>
      </c>
      <c r="Q136" s="9" t="str">
        <f t="shared" si="47"/>
        <v/>
      </c>
    </row>
    <row r="137" spans="1:17" x14ac:dyDescent="0.25">
      <c r="A137" s="2">
        <f t="shared" si="58"/>
        <v>116</v>
      </c>
      <c r="B137" s="8" t="s">
        <v>79</v>
      </c>
      <c r="C137" s="26"/>
      <c r="D137" s="9">
        <v>710</v>
      </c>
      <c r="E137" s="9" t="str">
        <f t="shared" si="32"/>
        <v/>
      </c>
      <c r="G137" s="1">
        <f t="shared" si="37"/>
        <v>116</v>
      </c>
      <c r="H137" s="8" t="s">
        <v>357</v>
      </c>
      <c r="I137" s="26"/>
      <c r="J137" s="9">
        <f t="shared" si="59"/>
        <v>710</v>
      </c>
      <c r="K137" s="9" t="str">
        <f t="shared" si="33"/>
        <v/>
      </c>
      <c r="M137" s="1">
        <f t="shared" si="40"/>
        <v>116</v>
      </c>
      <c r="N137" s="8" t="s">
        <v>574</v>
      </c>
      <c r="O137" s="26"/>
      <c r="P137" s="9">
        <f t="shared" si="60"/>
        <v>710</v>
      </c>
      <c r="Q137" s="9" t="str">
        <f t="shared" si="47"/>
        <v/>
      </c>
    </row>
    <row r="138" spans="1:17" x14ac:dyDescent="0.25">
      <c r="A138" s="2" t="s">
        <v>75</v>
      </c>
      <c r="B138" s="6" t="s">
        <v>291</v>
      </c>
      <c r="C138" s="2"/>
      <c r="D138" s="7" t="s">
        <v>15</v>
      </c>
      <c r="E138" s="7" t="str">
        <f t="shared" si="32"/>
        <v/>
      </c>
      <c r="G138" s="1" t="str">
        <f t="shared" si="37"/>
        <v>IX</v>
      </c>
      <c r="H138" s="6" t="s">
        <v>358</v>
      </c>
      <c r="I138" s="2"/>
      <c r="J138" s="7"/>
      <c r="K138" s="7" t="str">
        <f t="shared" si="33"/>
        <v/>
      </c>
      <c r="M138" s="1" t="str">
        <f t="shared" si="40"/>
        <v>IX</v>
      </c>
      <c r="N138" s="6" t="s">
        <v>575</v>
      </c>
      <c r="O138" s="2"/>
      <c r="P138" s="7"/>
      <c r="Q138" s="7" t="str">
        <f t="shared" si="47"/>
        <v/>
      </c>
    </row>
    <row r="139" spans="1:17" x14ac:dyDescent="0.25">
      <c r="A139" s="2">
        <f t="shared" si="58"/>
        <v>117</v>
      </c>
      <c r="B139" s="8" t="s">
        <v>411</v>
      </c>
      <c r="C139" s="26"/>
      <c r="D139" s="9">
        <v>1150</v>
      </c>
      <c r="E139" s="9" t="str">
        <f t="shared" ref="E139:E145" si="61">IF(C139="","",D139)</f>
        <v/>
      </c>
      <c r="G139" s="1">
        <f t="shared" si="37"/>
        <v>117</v>
      </c>
      <c r="H139" s="8" t="s">
        <v>413</v>
      </c>
      <c r="I139" s="26"/>
      <c r="J139" s="9">
        <f t="shared" ref="J139:J141" si="62">IF(D139="","",D139)</f>
        <v>1150</v>
      </c>
      <c r="K139" s="9" t="str">
        <f t="shared" ref="K139:K145" si="63">IF(I139="","",J139)</f>
        <v/>
      </c>
      <c r="M139" s="1">
        <f t="shared" si="40"/>
        <v>117</v>
      </c>
      <c r="N139" s="8" t="s">
        <v>576</v>
      </c>
      <c r="O139" s="26"/>
      <c r="P139" s="9">
        <f t="shared" ref="P139:P141" si="64">IF(J139="","",J139)</f>
        <v>1150</v>
      </c>
      <c r="Q139" s="9" t="str">
        <f t="shared" si="47"/>
        <v/>
      </c>
    </row>
    <row r="140" spans="1:17" ht="21" x14ac:dyDescent="0.25">
      <c r="A140" s="2">
        <f t="shared" si="58"/>
        <v>118</v>
      </c>
      <c r="B140" s="8" t="s">
        <v>412</v>
      </c>
      <c r="C140" s="26"/>
      <c r="D140" s="9">
        <v>1350</v>
      </c>
      <c r="E140" s="9" t="str">
        <f t="shared" ref="E140" si="65">IF(C140="","",D140)</f>
        <v/>
      </c>
      <c r="G140" s="1">
        <f t="shared" ref="G140" si="66">A140</f>
        <v>118</v>
      </c>
      <c r="H140" s="8" t="s">
        <v>414</v>
      </c>
      <c r="I140" s="26"/>
      <c r="J140" s="9">
        <f t="shared" ref="J140" si="67">IF(D140="","",D140)</f>
        <v>1350</v>
      </c>
      <c r="K140" s="9" t="str">
        <f t="shared" ref="K140" si="68">IF(I140="","",J140)</f>
        <v/>
      </c>
      <c r="M140" s="1">
        <f t="shared" ref="M140" si="69">G140</f>
        <v>118</v>
      </c>
      <c r="N140" s="8" t="s">
        <v>577</v>
      </c>
      <c r="O140" s="26"/>
      <c r="P140" s="9">
        <f t="shared" ref="P140" si="70">IF(J140="","",J140)</f>
        <v>1350</v>
      </c>
      <c r="Q140" s="9" t="str">
        <f t="shared" ref="Q140" si="71">IF(O140="","",P140)</f>
        <v/>
      </c>
    </row>
    <row r="141" spans="1:17" x14ac:dyDescent="0.25">
      <c r="A141" s="2">
        <f t="shared" si="58"/>
        <v>119</v>
      </c>
      <c r="B141" s="8" t="s">
        <v>627</v>
      </c>
      <c r="C141" s="26"/>
      <c r="D141" s="9">
        <v>1950</v>
      </c>
      <c r="E141" s="9" t="str">
        <f t="shared" si="61"/>
        <v/>
      </c>
      <c r="G141" s="1">
        <f t="shared" si="37"/>
        <v>119</v>
      </c>
      <c r="H141" s="8" t="s">
        <v>627</v>
      </c>
      <c r="I141" s="26"/>
      <c r="J141" s="9">
        <f t="shared" si="62"/>
        <v>1950</v>
      </c>
      <c r="K141" s="9" t="str">
        <f t="shared" si="63"/>
        <v/>
      </c>
      <c r="M141" s="1">
        <f t="shared" si="40"/>
        <v>119</v>
      </c>
      <c r="N141" s="8" t="s">
        <v>628</v>
      </c>
      <c r="O141" s="26"/>
      <c r="P141" s="9">
        <f t="shared" si="64"/>
        <v>1950</v>
      </c>
      <c r="Q141" s="9" t="str">
        <f t="shared" si="47"/>
        <v/>
      </c>
    </row>
    <row r="142" spans="1:17" x14ac:dyDescent="0.25">
      <c r="A142" s="2" t="s">
        <v>80</v>
      </c>
      <c r="B142" s="6" t="s">
        <v>81</v>
      </c>
      <c r="C142" s="2"/>
      <c r="D142" s="7" t="s">
        <v>15</v>
      </c>
      <c r="E142" s="7" t="str">
        <f t="shared" si="61"/>
        <v/>
      </c>
      <c r="G142" s="1" t="str">
        <f t="shared" si="37"/>
        <v>X</v>
      </c>
      <c r="H142" s="6" t="s">
        <v>359</v>
      </c>
      <c r="I142" s="2"/>
      <c r="J142" s="67" t="str">
        <f t="shared" ref="J142" si="72">D142</f>
        <v/>
      </c>
      <c r="K142" s="67" t="str">
        <f t="shared" si="63"/>
        <v/>
      </c>
      <c r="M142" s="1" t="str">
        <f t="shared" si="40"/>
        <v>X</v>
      </c>
      <c r="N142" s="6" t="s">
        <v>578</v>
      </c>
      <c r="O142" s="2"/>
      <c r="P142" s="67" t="str">
        <f t="shared" ref="P142" si="73">J142</f>
        <v/>
      </c>
      <c r="Q142" s="67" t="str">
        <f t="shared" si="47"/>
        <v/>
      </c>
    </row>
    <row r="143" spans="1:17" x14ac:dyDescent="0.25">
      <c r="A143" s="2"/>
      <c r="B143" s="16"/>
      <c r="C143" s="31"/>
      <c r="D143" s="61"/>
      <c r="E143" s="61" t="str">
        <f t="shared" si="61"/>
        <v/>
      </c>
      <c r="G143" s="2"/>
      <c r="H143" s="71"/>
      <c r="I143" s="31"/>
      <c r="J143" s="9"/>
      <c r="K143" s="9" t="str">
        <f t="shared" si="63"/>
        <v/>
      </c>
      <c r="M143" s="2"/>
      <c r="N143" s="71"/>
      <c r="O143" s="31"/>
      <c r="P143" s="9"/>
      <c r="Q143" s="9" t="str">
        <f t="shared" si="47"/>
        <v/>
      </c>
    </row>
    <row r="144" spans="1:17" x14ac:dyDescent="0.25">
      <c r="A144" s="2"/>
      <c r="B144" s="19"/>
      <c r="C144" s="31"/>
      <c r="D144" s="61"/>
      <c r="E144" s="61" t="str">
        <f t="shared" si="61"/>
        <v/>
      </c>
      <c r="G144" s="2"/>
      <c r="H144" s="19"/>
      <c r="I144" s="31"/>
      <c r="J144" s="61"/>
      <c r="K144" s="61" t="str">
        <f t="shared" si="63"/>
        <v/>
      </c>
      <c r="M144" s="2"/>
      <c r="N144" s="19"/>
      <c r="O144" s="31"/>
      <c r="P144" s="61"/>
      <c r="Q144" s="61" t="str">
        <f t="shared" si="47"/>
        <v/>
      </c>
    </row>
    <row r="145" spans="1:17" x14ac:dyDescent="0.25">
      <c r="A145" s="1" t="s">
        <v>15</v>
      </c>
      <c r="B145" s="48" t="s">
        <v>15</v>
      </c>
      <c r="C145" s="63"/>
      <c r="D145" s="5"/>
      <c r="E145" s="5" t="str">
        <f t="shared" si="61"/>
        <v/>
      </c>
      <c r="G145" s="1" t="s">
        <v>15</v>
      </c>
      <c r="H145" s="48" t="s">
        <v>15</v>
      </c>
      <c r="I145" s="63"/>
      <c r="J145" s="5"/>
      <c r="K145" s="5" t="str">
        <f t="shared" si="63"/>
        <v/>
      </c>
      <c r="M145" s="1" t="s">
        <v>15</v>
      </c>
      <c r="N145" s="48" t="s">
        <v>15</v>
      </c>
      <c r="O145" s="63"/>
      <c r="P145" s="5"/>
      <c r="Q145" s="5" t="str">
        <f t="shared" si="47"/>
        <v/>
      </c>
    </row>
    <row r="146" spans="1:17" x14ac:dyDescent="0.25">
      <c r="A146" s="77" t="s">
        <v>82</v>
      </c>
      <c r="B146" s="78"/>
      <c r="C146" s="1"/>
      <c r="D146" s="22" t="s">
        <v>15</v>
      </c>
      <c r="E146" s="23">
        <f>SUM(E8:E145)</f>
        <v>155000</v>
      </c>
      <c r="G146" s="77" t="s">
        <v>223</v>
      </c>
      <c r="H146" s="78"/>
      <c r="I146" s="1"/>
      <c r="J146" s="68" t="s">
        <v>15</v>
      </c>
      <c r="K146" s="23">
        <f>SUM(K8:K145)</f>
        <v>155000</v>
      </c>
      <c r="M146" s="77" t="s">
        <v>446</v>
      </c>
      <c r="N146" s="78"/>
      <c r="O146" s="1"/>
      <c r="P146" s="68" t="s">
        <v>15</v>
      </c>
      <c r="Q146" s="23">
        <f>SUM(Q8:Q145)</f>
        <v>155000</v>
      </c>
    </row>
    <row r="147" spans="1:17" ht="14.45" customHeight="1" x14ac:dyDescent="0.25">
      <c r="A147" s="79" t="s">
        <v>83</v>
      </c>
      <c r="B147" s="80"/>
      <c r="C147" s="24"/>
      <c r="D147" s="5"/>
      <c r="E147" s="5">
        <f>E8</f>
        <v>155000</v>
      </c>
      <c r="G147" s="79" t="s">
        <v>360</v>
      </c>
      <c r="H147" s="80"/>
      <c r="I147" s="24"/>
      <c r="J147" s="69"/>
      <c r="K147" s="5">
        <f>K8</f>
        <v>155000</v>
      </c>
      <c r="M147" s="79" t="s">
        <v>447</v>
      </c>
      <c r="N147" s="80"/>
      <c r="O147" s="24"/>
      <c r="P147" s="69"/>
      <c r="Q147" s="5">
        <f>Q8</f>
        <v>155000</v>
      </c>
    </row>
    <row r="148" spans="1:17" ht="14.45" customHeight="1" x14ac:dyDescent="0.25">
      <c r="A148" s="79" t="s">
        <v>84</v>
      </c>
      <c r="B148" s="80"/>
      <c r="C148" s="24"/>
      <c r="D148" s="5"/>
      <c r="E148" s="5">
        <f>E146-E147</f>
        <v>0</v>
      </c>
      <c r="G148" s="79" t="s">
        <v>361</v>
      </c>
      <c r="H148" s="80"/>
      <c r="I148" s="24"/>
      <c r="J148" s="69"/>
      <c r="K148" s="5">
        <f>K146-K147</f>
        <v>0</v>
      </c>
      <c r="M148" s="79" t="s">
        <v>448</v>
      </c>
      <c r="N148" s="80"/>
      <c r="O148" s="24"/>
      <c r="P148" s="69"/>
      <c r="Q148" s="5">
        <f>Q146-Q147</f>
        <v>0</v>
      </c>
    </row>
    <row r="149" spans="1:17" ht="14.45" customHeight="1" x14ac:dyDescent="0.25">
      <c r="A149" s="77" t="s">
        <v>85</v>
      </c>
      <c r="B149" s="78"/>
      <c r="C149" s="2"/>
      <c r="D149" s="23"/>
      <c r="E149" s="25"/>
      <c r="G149" s="81" t="s">
        <v>226</v>
      </c>
      <c r="H149" s="78"/>
      <c r="I149" s="2"/>
      <c r="J149" s="23"/>
      <c r="K149" s="25"/>
      <c r="M149" s="81" t="s">
        <v>599</v>
      </c>
      <c r="N149" s="78"/>
      <c r="O149" s="2"/>
      <c r="P149" s="23"/>
      <c r="Q149" s="25"/>
    </row>
    <row r="150" spans="1:17" x14ac:dyDescent="0.25">
      <c r="A150" s="79" t="s">
        <v>86</v>
      </c>
      <c r="B150" s="80"/>
      <c r="C150" s="26"/>
      <c r="D150" s="27"/>
      <c r="E150" s="9">
        <f>E146*(1-E149)</f>
        <v>155000</v>
      </c>
      <c r="G150" s="82" t="s">
        <v>179</v>
      </c>
      <c r="H150" s="82"/>
      <c r="I150" s="26"/>
      <c r="J150" s="27"/>
      <c r="K150" s="9">
        <f>K146*(1-K149)</f>
        <v>155000</v>
      </c>
      <c r="M150" s="82" t="s">
        <v>449</v>
      </c>
      <c r="N150" s="82"/>
      <c r="O150" s="26"/>
      <c r="P150" s="27"/>
      <c r="Q150" s="9">
        <f>Q146*(1-Q149)</f>
        <v>155000</v>
      </c>
    </row>
    <row r="151" spans="1:17" ht="28.9" customHeight="1" x14ac:dyDescent="0.25">
      <c r="A151" s="73" t="s">
        <v>375</v>
      </c>
      <c r="B151" s="74"/>
      <c r="C151" s="74"/>
      <c r="D151" s="74"/>
      <c r="E151" s="75"/>
      <c r="G151" s="73" t="s">
        <v>376</v>
      </c>
      <c r="H151" s="74"/>
      <c r="I151" s="74"/>
      <c r="J151" s="74"/>
      <c r="K151" s="75"/>
      <c r="M151" s="73" t="s">
        <v>450</v>
      </c>
      <c r="N151" s="74"/>
      <c r="O151" s="74"/>
      <c r="P151" s="74"/>
      <c r="Q151" s="75"/>
    </row>
    <row r="152" spans="1:17" x14ac:dyDescent="0.25">
      <c r="A152" s="91" t="s">
        <v>422</v>
      </c>
      <c r="B152" s="91"/>
      <c r="C152" s="91"/>
      <c r="D152" s="91"/>
      <c r="E152" s="91"/>
      <c r="G152" s="91" t="s">
        <v>423</v>
      </c>
      <c r="H152" s="91"/>
      <c r="I152" s="91"/>
      <c r="J152" s="91"/>
      <c r="K152" s="91"/>
      <c r="M152" s="76" t="s">
        <v>451</v>
      </c>
      <c r="N152" s="76"/>
      <c r="O152" s="76"/>
      <c r="P152" s="76"/>
      <c r="Q152" s="76"/>
    </row>
    <row r="187" spans="8:8" x14ac:dyDescent="0.25">
      <c r="H187" s="62">
        <v>121</v>
      </c>
    </row>
    <row r="188" spans="8:8" x14ac:dyDescent="0.25">
      <c r="H188" s="72">
        <v>1000.43</v>
      </c>
    </row>
    <row r="189" spans="8:8" x14ac:dyDescent="0.25">
      <c r="H189" s="72">
        <f>H187+H188</f>
        <v>1121.4299999999998</v>
      </c>
    </row>
    <row r="190" spans="8:8" x14ac:dyDescent="0.25">
      <c r="H190" s="72">
        <f>H189*1.23</f>
        <v>1379.3588999999997</v>
      </c>
    </row>
  </sheetData>
  <mergeCells count="54">
    <mergeCell ref="A1:E1"/>
    <mergeCell ref="G1:K1"/>
    <mergeCell ref="A2:B2"/>
    <mergeCell ref="C2:E2"/>
    <mergeCell ref="G2:H2"/>
    <mergeCell ref="I2:K2"/>
    <mergeCell ref="A3:B3"/>
    <mergeCell ref="C3:E3"/>
    <mergeCell ref="G3:H3"/>
    <mergeCell ref="I3:K3"/>
    <mergeCell ref="A4:B4"/>
    <mergeCell ref="C4:E4"/>
    <mergeCell ref="G4:H4"/>
    <mergeCell ref="I4:K4"/>
    <mergeCell ref="D6:E6"/>
    <mergeCell ref="G6:H6"/>
    <mergeCell ref="J6:K6"/>
    <mergeCell ref="A5:B5"/>
    <mergeCell ref="C5:E5"/>
    <mergeCell ref="G5:H5"/>
    <mergeCell ref="I5:K5"/>
    <mergeCell ref="A146:B146"/>
    <mergeCell ref="A147:B147"/>
    <mergeCell ref="A148:B148"/>
    <mergeCell ref="A149:B149"/>
    <mergeCell ref="A6:B6"/>
    <mergeCell ref="G146:H146"/>
    <mergeCell ref="G147:H147"/>
    <mergeCell ref="G148:H148"/>
    <mergeCell ref="G149:H149"/>
    <mergeCell ref="G150:H150"/>
    <mergeCell ref="G151:K151"/>
    <mergeCell ref="G152:K152"/>
    <mergeCell ref="A150:B150"/>
    <mergeCell ref="A151:E151"/>
    <mergeCell ref="A152:E152"/>
    <mergeCell ref="M1:Q1"/>
    <mergeCell ref="M2:N2"/>
    <mergeCell ref="O2:Q2"/>
    <mergeCell ref="M3:N3"/>
    <mergeCell ref="O3:Q3"/>
    <mergeCell ref="M4:N4"/>
    <mergeCell ref="O4:Q4"/>
    <mergeCell ref="M5:N5"/>
    <mergeCell ref="O5:Q5"/>
    <mergeCell ref="M6:N6"/>
    <mergeCell ref="P6:Q6"/>
    <mergeCell ref="M151:Q151"/>
    <mergeCell ref="M152:Q152"/>
    <mergeCell ref="M146:N146"/>
    <mergeCell ref="M147:N147"/>
    <mergeCell ref="M148:N148"/>
    <mergeCell ref="M149:N149"/>
    <mergeCell ref="M150:N150"/>
  </mergeCells>
  <pageMargins left="0.70866141732283472" right="0.70866141732283472" top="0.74803149606299213" bottom="0.74803149606299213" header="0.31496062992125984" footer="0.31496062992125984"/>
  <pageSetup paperSize="8"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A80E7-07B9-436F-8031-49AE29492901}">
  <dimension ref="A1:Q155"/>
  <sheetViews>
    <sheetView showGridLines="0" topLeftCell="A3" zoomScaleNormal="100" workbookViewId="0">
      <selection activeCell="D20" sqref="D20"/>
    </sheetView>
  </sheetViews>
  <sheetFormatPr defaultColWidth="8.85546875" defaultRowHeight="15" outlineLevelCol="1" x14ac:dyDescent="0.25"/>
  <cols>
    <col min="1" max="1" width="4.28515625" style="64" customWidth="1" outlineLevel="1"/>
    <col min="2" max="2" width="59.140625" style="62" customWidth="1" outlineLevel="1"/>
    <col min="3" max="3" width="4.7109375" style="64" customWidth="1" outlineLevel="1"/>
    <col min="4" max="4" width="8.140625" style="62" customWidth="1" outlineLevel="1"/>
    <col min="5" max="5" width="8.42578125" style="62" customWidth="1" outlineLevel="1"/>
    <col min="6" max="6" width="2.5703125" style="62" customWidth="1"/>
    <col min="7" max="7" width="4.28515625" style="64" customWidth="1" outlineLevel="1"/>
    <col min="8" max="8" width="60" style="62" customWidth="1" outlineLevel="1"/>
    <col min="9" max="9" width="5.140625" style="64" customWidth="1" outlineLevel="1"/>
    <col min="10" max="10" width="8.140625" style="62" customWidth="1" outlineLevel="1"/>
    <col min="11" max="11" width="8.42578125" style="62" customWidth="1" outlineLevel="1"/>
    <col min="12" max="12" width="2.42578125" style="62" customWidth="1"/>
    <col min="13" max="13" width="4.28515625" style="64" customWidth="1" outlineLevel="1"/>
    <col min="14" max="14" width="62.140625" style="62" customWidth="1" outlineLevel="1"/>
    <col min="15" max="15" width="8.140625" style="64" customWidth="1" outlineLevel="1"/>
    <col min="16" max="16" width="8.140625" style="62" customWidth="1" outlineLevel="1"/>
    <col min="17" max="17" width="8.42578125" style="62" customWidth="1" outlineLevel="1"/>
    <col min="18" max="16384" width="8.85546875" style="62"/>
  </cols>
  <sheetData>
    <row r="1" spans="1:17" ht="15" customHeight="1" thickBot="1" x14ac:dyDescent="0.3">
      <c r="A1" s="88" t="s">
        <v>366</v>
      </c>
      <c r="B1" s="88"/>
      <c r="C1" s="88"/>
      <c r="D1" s="88"/>
      <c r="E1" s="88"/>
      <c r="G1" s="88" t="s">
        <v>131</v>
      </c>
      <c r="H1" s="88"/>
      <c r="I1" s="88"/>
      <c r="J1" s="88"/>
      <c r="K1" s="88"/>
      <c r="M1" s="88" t="s">
        <v>454</v>
      </c>
      <c r="N1" s="88"/>
      <c r="O1" s="88"/>
      <c r="P1" s="88"/>
      <c r="Q1" s="88"/>
    </row>
    <row r="2" spans="1:17" ht="19.899999999999999" customHeight="1" x14ac:dyDescent="0.25">
      <c r="A2" s="89" t="s">
        <v>421</v>
      </c>
      <c r="B2" s="89"/>
      <c r="C2" s="90"/>
      <c r="D2" s="90"/>
      <c r="E2" s="90"/>
      <c r="G2" s="89" t="s">
        <v>421</v>
      </c>
      <c r="H2" s="89"/>
      <c r="I2" s="90"/>
      <c r="J2" s="90"/>
      <c r="K2" s="90"/>
      <c r="M2" s="89" t="s">
        <v>421</v>
      </c>
      <c r="N2" s="89"/>
      <c r="O2" s="90"/>
      <c r="P2" s="90"/>
      <c r="Q2" s="90"/>
    </row>
    <row r="3" spans="1:17" ht="15" customHeight="1" x14ac:dyDescent="0.25">
      <c r="A3" s="83" t="s">
        <v>106</v>
      </c>
      <c r="B3" s="83"/>
      <c r="C3" s="84"/>
      <c r="D3" s="84"/>
      <c r="E3" s="84"/>
      <c r="G3" s="83" t="s">
        <v>126</v>
      </c>
      <c r="H3" s="83"/>
      <c r="I3" s="84"/>
      <c r="J3" s="84"/>
      <c r="K3" s="84"/>
      <c r="M3" s="83" t="s">
        <v>457</v>
      </c>
      <c r="N3" s="83"/>
      <c r="O3" s="84"/>
      <c r="P3" s="84"/>
      <c r="Q3" s="84"/>
    </row>
    <row r="4" spans="1:17" ht="15" customHeight="1" x14ac:dyDescent="0.25">
      <c r="A4" s="83" t="s">
        <v>1</v>
      </c>
      <c r="B4" s="83"/>
      <c r="C4" s="84"/>
      <c r="D4" s="84"/>
      <c r="E4" s="84"/>
      <c r="G4" s="83" t="s">
        <v>124</v>
      </c>
      <c r="H4" s="83"/>
      <c r="I4" s="84"/>
      <c r="J4" s="84"/>
      <c r="K4" s="84"/>
      <c r="M4" s="83" t="s">
        <v>456</v>
      </c>
      <c r="N4" s="83"/>
      <c r="O4" s="84"/>
      <c r="P4" s="84"/>
      <c r="Q4" s="84"/>
    </row>
    <row r="5" spans="1:17" ht="15" customHeight="1" x14ac:dyDescent="0.25">
      <c r="A5" s="83" t="s">
        <v>3</v>
      </c>
      <c r="B5" s="83"/>
      <c r="C5" s="84"/>
      <c r="D5" s="84"/>
      <c r="E5" s="84"/>
      <c r="G5" s="83" t="s">
        <v>130</v>
      </c>
      <c r="H5" s="83"/>
      <c r="I5" s="84"/>
      <c r="J5" s="84"/>
      <c r="K5" s="84"/>
      <c r="M5" s="83" t="s">
        <v>455</v>
      </c>
      <c r="N5" s="83"/>
      <c r="O5" s="84"/>
      <c r="P5" s="84"/>
      <c r="Q5" s="84"/>
    </row>
    <row r="6" spans="1:17" ht="15" customHeight="1" x14ac:dyDescent="0.25">
      <c r="A6" s="85" t="s">
        <v>5</v>
      </c>
      <c r="B6" s="85"/>
      <c r="C6" s="35"/>
      <c r="D6" s="86" t="s">
        <v>6</v>
      </c>
      <c r="E6" s="87"/>
      <c r="G6" s="85" t="s">
        <v>5</v>
      </c>
      <c r="H6" s="85"/>
      <c r="I6" s="35"/>
      <c r="J6" s="86" t="s">
        <v>132</v>
      </c>
      <c r="K6" s="87"/>
      <c r="M6" s="85" t="s">
        <v>5</v>
      </c>
      <c r="N6" s="85"/>
      <c r="O6" s="35"/>
      <c r="P6" s="86" t="s">
        <v>453</v>
      </c>
      <c r="Q6" s="87"/>
    </row>
    <row r="7" spans="1:17" x14ac:dyDescent="0.25">
      <c r="A7" s="1" t="s">
        <v>7</v>
      </c>
      <c r="B7" s="2" t="s">
        <v>8</v>
      </c>
      <c r="C7" s="1" t="s">
        <v>9</v>
      </c>
      <c r="D7" s="3" t="s">
        <v>10</v>
      </c>
      <c r="E7" s="3" t="s">
        <v>11</v>
      </c>
      <c r="G7" s="1" t="s">
        <v>233</v>
      </c>
      <c r="H7" s="2" t="s">
        <v>224</v>
      </c>
      <c r="I7" s="1" t="s">
        <v>178</v>
      </c>
      <c r="J7" s="3" t="s">
        <v>179</v>
      </c>
      <c r="K7" s="3" t="s">
        <v>292</v>
      </c>
      <c r="M7" s="1" t="s">
        <v>233</v>
      </c>
      <c r="N7" s="2" t="s">
        <v>448</v>
      </c>
      <c r="O7" s="1" t="s">
        <v>452</v>
      </c>
      <c r="P7" s="3" t="s">
        <v>449</v>
      </c>
      <c r="Q7" s="1" t="s">
        <v>452</v>
      </c>
    </row>
    <row r="8" spans="1:17" ht="13.5" customHeight="1" x14ac:dyDescent="0.25">
      <c r="A8" s="1">
        <v>0</v>
      </c>
      <c r="B8" s="8" t="s">
        <v>383</v>
      </c>
      <c r="C8" s="63" t="s">
        <v>12</v>
      </c>
      <c r="D8" s="5">
        <v>135000</v>
      </c>
      <c r="E8" s="5">
        <f>D8</f>
        <v>135000</v>
      </c>
      <c r="G8" s="1">
        <f>A8</f>
        <v>0</v>
      </c>
      <c r="H8" s="8" t="s">
        <v>426</v>
      </c>
      <c r="I8" s="63" t="s">
        <v>12</v>
      </c>
      <c r="J8" s="5">
        <v>135000</v>
      </c>
      <c r="K8" s="5">
        <f>J8</f>
        <v>135000</v>
      </c>
      <c r="M8" s="1">
        <f>G8</f>
        <v>0</v>
      </c>
      <c r="N8" s="8" t="s">
        <v>579</v>
      </c>
      <c r="O8" s="63" t="s">
        <v>12</v>
      </c>
      <c r="P8" s="5">
        <v>135000</v>
      </c>
      <c r="Q8" s="5">
        <f>P8</f>
        <v>135000</v>
      </c>
    </row>
    <row r="9" spans="1:17" ht="73.5" x14ac:dyDescent="0.25">
      <c r="A9" s="1">
        <v>1</v>
      </c>
      <c r="B9" s="16" t="s">
        <v>630</v>
      </c>
      <c r="C9" s="26"/>
      <c r="D9" s="5">
        <v>12000</v>
      </c>
      <c r="E9" s="9" t="str">
        <f t="shared" ref="E9" si="0">IF(C9="","",D9)</f>
        <v/>
      </c>
      <c r="G9" s="1">
        <v>1</v>
      </c>
      <c r="H9" s="16" t="s">
        <v>631</v>
      </c>
      <c r="I9" s="26"/>
      <c r="J9" s="5">
        <f t="shared" ref="J9" si="1">IF(D9="","",D9)</f>
        <v>12000</v>
      </c>
      <c r="K9" s="9" t="str">
        <f t="shared" ref="K9" si="2">IF(I9="","",J9)</f>
        <v/>
      </c>
      <c r="M9" s="1">
        <v>1</v>
      </c>
      <c r="N9" s="16" t="s">
        <v>632</v>
      </c>
      <c r="O9" s="26"/>
      <c r="P9" s="5">
        <f t="shared" ref="P9" si="3">IF(J9="","",J9)</f>
        <v>12000</v>
      </c>
      <c r="Q9" s="9" t="str">
        <f t="shared" ref="Q9" si="4">IF(O9="","",P9)</f>
        <v/>
      </c>
    </row>
    <row r="10" spans="1:17" x14ac:dyDescent="0.25">
      <c r="A10" s="2" t="s">
        <v>13</v>
      </c>
      <c r="B10" s="6" t="s">
        <v>243</v>
      </c>
      <c r="C10" s="2"/>
      <c r="D10" s="7" t="s">
        <v>15</v>
      </c>
      <c r="E10" s="7" t="str">
        <f t="shared" ref="E10:E73" si="5">IF(C10="","",D10)</f>
        <v/>
      </c>
      <c r="G10" s="1" t="str">
        <f t="shared" ref="G10:G79" si="6">A10</f>
        <v>I</v>
      </c>
      <c r="H10" s="6" t="s">
        <v>243</v>
      </c>
      <c r="I10" s="2"/>
      <c r="J10" s="7" t="str">
        <f t="shared" ref="J10" si="7">D10</f>
        <v/>
      </c>
      <c r="K10" s="7" t="str">
        <f t="shared" ref="K10:K73" si="8">IF(I10="","",J10)</f>
        <v/>
      </c>
      <c r="M10" s="1" t="str">
        <f t="shared" ref="M10:M18" si="9">G10</f>
        <v>I</v>
      </c>
      <c r="N10" s="6" t="s">
        <v>548</v>
      </c>
      <c r="O10" s="2"/>
      <c r="P10" s="7" t="str">
        <f t="shared" ref="P10" si="10">J10</f>
        <v/>
      </c>
      <c r="Q10" s="7" t="str">
        <f t="shared" ref="Q10:Q73" si="11">IF(O10="","",P10)</f>
        <v/>
      </c>
    </row>
    <row r="11" spans="1:17" x14ac:dyDescent="0.25">
      <c r="A11" s="1">
        <v>2</v>
      </c>
      <c r="B11" s="8" t="s">
        <v>382</v>
      </c>
      <c r="C11" s="26"/>
      <c r="D11" s="5">
        <v>14000</v>
      </c>
      <c r="E11" s="9" t="str">
        <f t="shared" si="5"/>
        <v/>
      </c>
      <c r="G11" s="1">
        <f t="shared" si="6"/>
        <v>2</v>
      </c>
      <c r="H11" s="8" t="s">
        <v>367</v>
      </c>
      <c r="I11" s="26"/>
      <c r="J11" s="9">
        <f t="shared" ref="J11:J17" si="12">IF(D11="","",D11)</f>
        <v>14000</v>
      </c>
      <c r="K11" s="9" t="str">
        <f t="shared" si="8"/>
        <v/>
      </c>
      <c r="M11" s="1">
        <f t="shared" si="9"/>
        <v>2</v>
      </c>
      <c r="N11" s="8" t="s">
        <v>549</v>
      </c>
      <c r="O11" s="26"/>
      <c r="P11" s="9">
        <f t="shared" ref="P11:P17" si="13">IF(J11="","",J11)</f>
        <v>14000</v>
      </c>
      <c r="Q11" s="9" t="str">
        <f t="shared" si="11"/>
        <v/>
      </c>
    </row>
    <row r="12" spans="1:17" x14ac:dyDescent="0.25">
      <c r="A12" s="2">
        <f t="shared" ref="A12:A75" si="14">IFERROR(A11+1,A10+1)</f>
        <v>3</v>
      </c>
      <c r="B12" s="11" t="s">
        <v>41</v>
      </c>
      <c r="C12" s="15"/>
      <c r="D12" s="9">
        <v>3900</v>
      </c>
      <c r="E12" s="9" t="str">
        <f t="shared" si="5"/>
        <v/>
      </c>
      <c r="G12" s="1">
        <f t="shared" si="6"/>
        <v>3</v>
      </c>
      <c r="H12" s="11" t="s">
        <v>245</v>
      </c>
      <c r="I12" s="15"/>
      <c r="J12" s="9">
        <f t="shared" si="12"/>
        <v>3900</v>
      </c>
      <c r="K12" s="9" t="str">
        <f t="shared" si="8"/>
        <v/>
      </c>
      <c r="M12" s="1">
        <f t="shared" si="9"/>
        <v>3</v>
      </c>
      <c r="N12" s="11" t="s">
        <v>459</v>
      </c>
      <c r="O12" s="15"/>
      <c r="P12" s="9">
        <f t="shared" si="13"/>
        <v>3900</v>
      </c>
      <c r="Q12" s="9" t="str">
        <f t="shared" si="11"/>
        <v/>
      </c>
    </row>
    <row r="13" spans="1:17" x14ac:dyDescent="0.25">
      <c r="A13" s="2">
        <f t="shared" si="14"/>
        <v>4</v>
      </c>
      <c r="B13" s="11" t="s">
        <v>409</v>
      </c>
      <c r="C13" s="15"/>
      <c r="D13" s="9">
        <v>750</v>
      </c>
      <c r="E13" s="9" t="str">
        <f t="shared" si="5"/>
        <v/>
      </c>
      <c r="G13" s="1">
        <f t="shared" si="6"/>
        <v>4</v>
      </c>
      <c r="H13" s="11" t="s">
        <v>437</v>
      </c>
      <c r="I13" s="15"/>
      <c r="J13" s="9">
        <f t="shared" si="12"/>
        <v>750</v>
      </c>
      <c r="K13" s="9" t="str">
        <f t="shared" si="8"/>
        <v/>
      </c>
      <c r="M13" s="1">
        <f t="shared" si="9"/>
        <v>4</v>
      </c>
      <c r="N13" s="11" t="s">
        <v>550</v>
      </c>
      <c r="O13" s="15"/>
      <c r="P13" s="9">
        <f t="shared" si="13"/>
        <v>750</v>
      </c>
      <c r="Q13" s="9" t="str">
        <f t="shared" si="11"/>
        <v/>
      </c>
    </row>
    <row r="14" spans="1:17" x14ac:dyDescent="0.25">
      <c r="A14" s="2">
        <f t="shared" si="14"/>
        <v>5</v>
      </c>
      <c r="B14" s="8" t="s">
        <v>31</v>
      </c>
      <c r="C14" s="26"/>
      <c r="D14" s="5">
        <v>1750</v>
      </c>
      <c r="E14" s="5" t="str">
        <f t="shared" si="5"/>
        <v/>
      </c>
      <c r="G14" s="1">
        <f t="shared" si="6"/>
        <v>5</v>
      </c>
      <c r="H14" s="8" t="s">
        <v>146</v>
      </c>
      <c r="I14" s="26"/>
      <c r="J14" s="9">
        <f t="shared" si="12"/>
        <v>1750</v>
      </c>
      <c r="K14" s="5" t="str">
        <f t="shared" si="8"/>
        <v/>
      </c>
      <c r="M14" s="1">
        <f t="shared" si="9"/>
        <v>5</v>
      </c>
      <c r="N14" s="8" t="s">
        <v>460</v>
      </c>
      <c r="O14" s="26"/>
      <c r="P14" s="9">
        <f t="shared" si="13"/>
        <v>1750</v>
      </c>
      <c r="Q14" s="5" t="str">
        <f t="shared" si="11"/>
        <v/>
      </c>
    </row>
    <row r="15" spans="1:17" x14ac:dyDescent="0.25">
      <c r="A15" s="2">
        <f t="shared" si="14"/>
        <v>6</v>
      </c>
      <c r="B15" s="11" t="s">
        <v>607</v>
      </c>
      <c r="C15" s="15"/>
      <c r="D15" s="9">
        <v>950</v>
      </c>
      <c r="E15" s="9" t="str">
        <f t="shared" si="5"/>
        <v/>
      </c>
      <c r="G15" s="1">
        <f t="shared" si="6"/>
        <v>6</v>
      </c>
      <c r="H15" s="11" t="s">
        <v>609</v>
      </c>
      <c r="I15" s="15"/>
      <c r="J15" s="9">
        <f t="shared" si="12"/>
        <v>950</v>
      </c>
      <c r="K15" s="9" t="str">
        <f t="shared" si="8"/>
        <v/>
      </c>
      <c r="M15" s="1">
        <f t="shared" si="9"/>
        <v>6</v>
      </c>
      <c r="N15" s="11" t="s">
        <v>592</v>
      </c>
      <c r="O15" s="15"/>
      <c r="P15" s="9">
        <f t="shared" si="13"/>
        <v>950</v>
      </c>
      <c r="Q15" s="9" t="str">
        <f t="shared" si="11"/>
        <v/>
      </c>
    </row>
    <row r="16" spans="1:17" x14ac:dyDescent="0.25">
      <c r="A16" s="2">
        <f t="shared" si="14"/>
        <v>7</v>
      </c>
      <c r="B16" s="11" t="s">
        <v>608</v>
      </c>
      <c r="C16" s="15"/>
      <c r="D16" s="9">
        <v>1550</v>
      </c>
      <c r="E16" s="9" t="str">
        <f t="shared" si="5"/>
        <v/>
      </c>
      <c r="G16" s="1">
        <f t="shared" si="6"/>
        <v>7</v>
      </c>
      <c r="H16" s="11" t="s">
        <v>610</v>
      </c>
      <c r="I16" s="15"/>
      <c r="J16" s="9">
        <f t="shared" si="12"/>
        <v>1550</v>
      </c>
      <c r="K16" s="9" t="str">
        <f t="shared" si="8"/>
        <v/>
      </c>
      <c r="M16" s="1">
        <f t="shared" si="9"/>
        <v>7</v>
      </c>
      <c r="N16" s="11" t="s">
        <v>592</v>
      </c>
      <c r="O16" s="15"/>
      <c r="P16" s="9">
        <f t="shared" si="13"/>
        <v>1550</v>
      </c>
      <c r="Q16" s="9" t="str">
        <f t="shared" si="11"/>
        <v/>
      </c>
    </row>
    <row r="17" spans="1:17" x14ac:dyDescent="0.25">
      <c r="A17" s="2">
        <f>IFERROR(A15+1,A14+1)</f>
        <v>7</v>
      </c>
      <c r="B17" s="19" t="s">
        <v>101</v>
      </c>
      <c r="C17" s="31"/>
      <c r="D17" s="41">
        <v>1750</v>
      </c>
      <c r="E17" s="41" t="str">
        <f t="shared" si="5"/>
        <v/>
      </c>
      <c r="G17" s="1">
        <f t="shared" si="6"/>
        <v>7</v>
      </c>
      <c r="H17" s="19" t="s">
        <v>157</v>
      </c>
      <c r="I17" s="31"/>
      <c r="J17" s="9">
        <f t="shared" si="12"/>
        <v>1750</v>
      </c>
      <c r="K17" s="41" t="str">
        <f t="shared" si="8"/>
        <v/>
      </c>
      <c r="M17" s="1">
        <f t="shared" si="9"/>
        <v>7</v>
      </c>
      <c r="N17" s="19" t="s">
        <v>461</v>
      </c>
      <c r="O17" s="31"/>
      <c r="P17" s="9">
        <f t="shared" si="13"/>
        <v>1750</v>
      </c>
      <c r="Q17" s="41" t="str">
        <f t="shared" si="11"/>
        <v/>
      </c>
    </row>
    <row r="18" spans="1:17" x14ac:dyDescent="0.25">
      <c r="A18" s="2">
        <f>IFERROR(A17+1,A15+1)</f>
        <v>8</v>
      </c>
      <c r="B18" s="11" t="s">
        <v>42</v>
      </c>
      <c r="C18" s="15"/>
      <c r="D18" s="9">
        <v>750</v>
      </c>
      <c r="E18" s="9" t="str">
        <f t="shared" si="5"/>
        <v/>
      </c>
      <c r="G18" s="1">
        <f t="shared" si="6"/>
        <v>8</v>
      </c>
      <c r="H18" s="11" t="s">
        <v>156</v>
      </c>
      <c r="I18" s="15"/>
      <c r="J18" s="9">
        <f>IF(D18="","",D18)</f>
        <v>750</v>
      </c>
      <c r="K18" s="9" t="str">
        <f t="shared" si="8"/>
        <v/>
      </c>
      <c r="M18" s="1">
        <f t="shared" si="9"/>
        <v>8</v>
      </c>
      <c r="N18" s="11" t="s">
        <v>551</v>
      </c>
      <c r="O18" s="15"/>
      <c r="P18" s="9">
        <f>IF(J18="","",J18)</f>
        <v>750</v>
      </c>
      <c r="Q18" s="9" t="str">
        <f t="shared" si="11"/>
        <v/>
      </c>
    </row>
    <row r="19" spans="1:17" x14ac:dyDescent="0.25">
      <c r="A19" s="2">
        <f t="shared" si="14"/>
        <v>9</v>
      </c>
      <c r="B19" s="11" t="s">
        <v>263</v>
      </c>
      <c r="C19" s="15"/>
      <c r="D19" s="9">
        <v>1850</v>
      </c>
      <c r="E19" s="9" t="str">
        <f>IF(C19="","",D19)</f>
        <v/>
      </c>
      <c r="G19" s="1">
        <f>A19</f>
        <v>9</v>
      </c>
      <c r="H19" s="11" t="s">
        <v>307</v>
      </c>
      <c r="I19" s="15"/>
      <c r="J19" s="9">
        <f>IF(D19="","",D19)</f>
        <v>1850</v>
      </c>
      <c r="K19" s="9" t="str">
        <f t="shared" si="8"/>
        <v/>
      </c>
      <c r="M19" s="1">
        <f>G19</f>
        <v>9</v>
      </c>
      <c r="N19" s="11" t="s">
        <v>462</v>
      </c>
      <c r="O19" s="15"/>
      <c r="P19" s="9">
        <f>IF(J19="","",J19)</f>
        <v>1850</v>
      </c>
      <c r="Q19" s="9" t="str">
        <f t="shared" si="11"/>
        <v/>
      </c>
    </row>
    <row r="20" spans="1:17" x14ac:dyDescent="0.25">
      <c r="A20" s="2" t="s">
        <v>19</v>
      </c>
      <c r="B20" s="6" t="s">
        <v>14</v>
      </c>
      <c r="C20" s="2"/>
      <c r="D20" s="7" t="s">
        <v>15</v>
      </c>
      <c r="E20" s="7" t="str">
        <f t="shared" si="5"/>
        <v/>
      </c>
      <c r="G20" s="1" t="str">
        <f t="shared" si="6"/>
        <v>II</v>
      </c>
      <c r="H20" s="6" t="s">
        <v>134</v>
      </c>
      <c r="I20" s="2"/>
      <c r="J20" s="7"/>
      <c r="K20" s="7" t="str">
        <f t="shared" si="8"/>
        <v/>
      </c>
      <c r="M20" s="1" t="str">
        <f t="shared" ref="M20:M88" si="15">G20</f>
        <v>II</v>
      </c>
      <c r="N20" s="6" t="s">
        <v>463</v>
      </c>
      <c r="O20" s="2"/>
      <c r="P20" s="7"/>
      <c r="Q20" s="7" t="str">
        <f t="shared" si="11"/>
        <v/>
      </c>
    </row>
    <row r="21" spans="1:17" x14ac:dyDescent="0.25">
      <c r="A21" s="2">
        <f t="shared" si="14"/>
        <v>10</v>
      </c>
      <c r="B21" s="8" t="s">
        <v>256</v>
      </c>
      <c r="C21" s="26"/>
      <c r="D21" s="9">
        <v>2870</v>
      </c>
      <c r="E21" s="9" t="str">
        <f t="shared" si="5"/>
        <v/>
      </c>
      <c r="G21" s="1">
        <f t="shared" si="6"/>
        <v>10</v>
      </c>
      <c r="H21" s="8" t="s">
        <v>293</v>
      </c>
      <c r="I21" s="26"/>
      <c r="J21" s="9">
        <f t="shared" ref="J21:J27" si="16">IF(D21="","",D21)</f>
        <v>2870</v>
      </c>
      <c r="K21" s="9" t="str">
        <f t="shared" si="8"/>
        <v/>
      </c>
      <c r="M21" s="1">
        <f t="shared" si="15"/>
        <v>10</v>
      </c>
      <c r="N21" s="8" t="s">
        <v>464</v>
      </c>
      <c r="O21" s="26"/>
      <c r="P21" s="9">
        <f t="shared" ref="P21:P27" si="17">IF(J21="","",J21)</f>
        <v>2870</v>
      </c>
      <c r="Q21" s="9" t="str">
        <f t="shared" si="11"/>
        <v/>
      </c>
    </row>
    <row r="22" spans="1:17" x14ac:dyDescent="0.25">
      <c r="A22" s="2">
        <f t="shared" si="14"/>
        <v>11</v>
      </c>
      <c r="B22" s="8" t="s">
        <v>255</v>
      </c>
      <c r="C22" s="26"/>
      <c r="D22" s="9">
        <v>3950</v>
      </c>
      <c r="E22" s="9" t="str">
        <f t="shared" si="5"/>
        <v/>
      </c>
      <c r="G22" s="1">
        <f t="shared" si="6"/>
        <v>11</v>
      </c>
      <c r="H22" s="8" t="s">
        <v>294</v>
      </c>
      <c r="I22" s="26"/>
      <c r="J22" s="9">
        <f t="shared" si="16"/>
        <v>3950</v>
      </c>
      <c r="K22" s="9" t="str">
        <f t="shared" si="8"/>
        <v/>
      </c>
      <c r="M22" s="1">
        <f t="shared" si="15"/>
        <v>11</v>
      </c>
      <c r="N22" s="8" t="s">
        <v>465</v>
      </c>
      <c r="O22" s="26"/>
      <c r="P22" s="9">
        <f t="shared" si="17"/>
        <v>3950</v>
      </c>
      <c r="Q22" s="9" t="str">
        <f t="shared" si="11"/>
        <v/>
      </c>
    </row>
    <row r="23" spans="1:17" x14ac:dyDescent="0.25">
      <c r="A23" s="2">
        <f t="shared" si="14"/>
        <v>12</v>
      </c>
      <c r="B23" s="8" t="s">
        <v>257</v>
      </c>
      <c r="C23" s="26"/>
      <c r="D23" s="9">
        <v>2650</v>
      </c>
      <c r="E23" s="9" t="str">
        <f t="shared" si="5"/>
        <v/>
      </c>
      <c r="G23" s="1">
        <f t="shared" si="6"/>
        <v>12</v>
      </c>
      <c r="H23" s="8" t="s">
        <v>295</v>
      </c>
      <c r="I23" s="26"/>
      <c r="J23" s="9">
        <f t="shared" si="16"/>
        <v>2650</v>
      </c>
      <c r="K23" s="9" t="str">
        <f t="shared" si="8"/>
        <v/>
      </c>
      <c r="M23" s="1">
        <f t="shared" si="15"/>
        <v>12</v>
      </c>
      <c r="N23" s="8" t="s">
        <v>466</v>
      </c>
      <c r="O23" s="26"/>
      <c r="P23" s="9">
        <f t="shared" si="17"/>
        <v>2650</v>
      </c>
      <c r="Q23" s="9" t="str">
        <f t="shared" si="11"/>
        <v/>
      </c>
    </row>
    <row r="24" spans="1:17" x14ac:dyDescent="0.25">
      <c r="A24" s="2">
        <f t="shared" si="14"/>
        <v>13</v>
      </c>
      <c r="B24" s="8" t="s">
        <v>435</v>
      </c>
      <c r="C24" s="26"/>
      <c r="D24" s="9">
        <v>4000</v>
      </c>
      <c r="E24" s="9" t="str">
        <f t="shared" si="5"/>
        <v/>
      </c>
      <c r="G24" s="1">
        <f t="shared" si="6"/>
        <v>13</v>
      </c>
      <c r="H24" s="8" t="s">
        <v>434</v>
      </c>
      <c r="I24" s="26"/>
      <c r="J24" s="9">
        <f t="shared" si="16"/>
        <v>4000</v>
      </c>
      <c r="K24" s="9" t="str">
        <f t="shared" si="8"/>
        <v/>
      </c>
      <c r="M24" s="1">
        <f t="shared" si="15"/>
        <v>13</v>
      </c>
      <c r="N24" s="8" t="s">
        <v>467</v>
      </c>
      <c r="O24" s="26"/>
      <c r="P24" s="9">
        <f t="shared" si="17"/>
        <v>4000</v>
      </c>
      <c r="Q24" s="9" t="str">
        <f t="shared" si="11"/>
        <v/>
      </c>
    </row>
    <row r="25" spans="1:17" x14ac:dyDescent="0.25">
      <c r="A25" s="2">
        <f t="shared" si="14"/>
        <v>14</v>
      </c>
      <c r="B25" s="10" t="s">
        <v>258</v>
      </c>
      <c r="C25" s="36"/>
      <c r="D25" s="9">
        <v>4700</v>
      </c>
      <c r="E25" s="9" t="str">
        <f t="shared" si="5"/>
        <v/>
      </c>
      <c r="G25" s="1">
        <f t="shared" si="6"/>
        <v>14</v>
      </c>
      <c r="H25" s="10" t="s">
        <v>296</v>
      </c>
      <c r="I25" s="36"/>
      <c r="J25" s="9">
        <f t="shared" si="16"/>
        <v>4700</v>
      </c>
      <c r="K25" s="9" t="str">
        <f t="shared" si="8"/>
        <v/>
      </c>
      <c r="M25" s="1">
        <f t="shared" si="15"/>
        <v>14</v>
      </c>
      <c r="N25" s="10" t="s">
        <v>468</v>
      </c>
      <c r="O25" s="36"/>
      <c r="P25" s="9">
        <f t="shared" si="17"/>
        <v>4700</v>
      </c>
      <c r="Q25" s="9" t="str">
        <f t="shared" si="11"/>
        <v/>
      </c>
    </row>
    <row r="26" spans="1:17" ht="15" customHeight="1" x14ac:dyDescent="0.25">
      <c r="A26" s="2">
        <f t="shared" si="14"/>
        <v>15</v>
      </c>
      <c r="B26" s="8" t="s">
        <v>18</v>
      </c>
      <c r="C26" s="26"/>
      <c r="D26" s="9">
        <v>800</v>
      </c>
      <c r="E26" s="9" t="str">
        <f t="shared" si="5"/>
        <v/>
      </c>
      <c r="G26" s="1">
        <f t="shared" si="6"/>
        <v>15</v>
      </c>
      <c r="H26" s="8" t="s">
        <v>416</v>
      </c>
      <c r="I26" s="26"/>
      <c r="J26" s="9">
        <f t="shared" si="16"/>
        <v>800</v>
      </c>
      <c r="K26" s="9" t="str">
        <f t="shared" si="8"/>
        <v/>
      </c>
      <c r="M26" s="1">
        <f t="shared" si="15"/>
        <v>15</v>
      </c>
      <c r="N26" s="8" t="s">
        <v>469</v>
      </c>
      <c r="O26" s="26"/>
      <c r="P26" s="9">
        <f t="shared" si="17"/>
        <v>800</v>
      </c>
      <c r="Q26" s="9" t="str">
        <f t="shared" si="11"/>
        <v/>
      </c>
    </row>
    <row r="27" spans="1:17" x14ac:dyDescent="0.25">
      <c r="A27" s="2">
        <f t="shared" si="14"/>
        <v>16</v>
      </c>
      <c r="B27" s="51" t="s">
        <v>102</v>
      </c>
      <c r="C27" s="63"/>
      <c r="D27" s="50">
        <v>1900</v>
      </c>
      <c r="E27" s="41" t="str">
        <f t="shared" si="5"/>
        <v/>
      </c>
      <c r="G27" s="1">
        <f t="shared" si="6"/>
        <v>16</v>
      </c>
      <c r="H27" s="51" t="s">
        <v>244</v>
      </c>
      <c r="I27" s="63"/>
      <c r="J27" s="50">
        <f t="shared" si="16"/>
        <v>1900</v>
      </c>
      <c r="K27" s="41" t="str">
        <f t="shared" si="8"/>
        <v/>
      </c>
      <c r="M27" s="1">
        <f t="shared" si="15"/>
        <v>16</v>
      </c>
      <c r="N27" s="51" t="s">
        <v>470</v>
      </c>
      <c r="O27" s="63"/>
      <c r="P27" s="50">
        <f t="shared" si="17"/>
        <v>1900</v>
      </c>
      <c r="Q27" s="41" t="str">
        <f t="shared" si="11"/>
        <v/>
      </c>
    </row>
    <row r="28" spans="1:17" ht="15" customHeight="1" x14ac:dyDescent="0.25">
      <c r="A28" s="2" t="s">
        <v>22</v>
      </c>
      <c r="B28" s="6" t="s">
        <v>20</v>
      </c>
      <c r="C28" s="2"/>
      <c r="D28" s="7" t="s">
        <v>15</v>
      </c>
      <c r="E28" s="7" t="str">
        <f t="shared" si="5"/>
        <v/>
      </c>
      <c r="G28" s="1" t="str">
        <f t="shared" si="6"/>
        <v>III</v>
      </c>
      <c r="H28" s="6" t="s">
        <v>297</v>
      </c>
      <c r="I28" s="2"/>
      <c r="J28" s="7"/>
      <c r="K28" s="7" t="str">
        <f t="shared" si="8"/>
        <v/>
      </c>
      <c r="M28" s="1" t="str">
        <f t="shared" si="15"/>
        <v>III</v>
      </c>
      <c r="N28" s="6" t="s">
        <v>471</v>
      </c>
      <c r="O28" s="2"/>
      <c r="P28" s="7"/>
      <c r="Q28" s="7" t="str">
        <f t="shared" si="11"/>
        <v/>
      </c>
    </row>
    <row r="29" spans="1:17" ht="21" x14ac:dyDescent="0.25">
      <c r="A29" s="2">
        <f t="shared" ref="A29" si="18">IFERROR(A28+1,A27+1)</f>
        <v>17</v>
      </c>
      <c r="B29" s="11" t="s">
        <v>368</v>
      </c>
      <c r="C29" s="15"/>
      <c r="D29" s="9">
        <v>1500</v>
      </c>
      <c r="E29" s="9" t="str">
        <f t="shared" si="5"/>
        <v/>
      </c>
      <c r="G29" s="1">
        <f t="shared" si="6"/>
        <v>17</v>
      </c>
      <c r="H29" s="11" t="s">
        <v>386</v>
      </c>
      <c r="I29" s="15"/>
      <c r="J29" s="9">
        <f t="shared" ref="J29" si="19">IF(D29="","",D29)</f>
        <v>1500</v>
      </c>
      <c r="K29" s="9" t="str">
        <f t="shared" si="8"/>
        <v/>
      </c>
      <c r="M29" s="1">
        <f t="shared" si="15"/>
        <v>17</v>
      </c>
      <c r="N29" s="11" t="s">
        <v>472</v>
      </c>
      <c r="O29" s="15"/>
      <c r="P29" s="9">
        <f t="shared" ref="P29" si="20">IF(J29="","",J29)</f>
        <v>1500</v>
      </c>
      <c r="Q29" s="9" t="str">
        <f t="shared" si="11"/>
        <v/>
      </c>
    </row>
    <row r="30" spans="1:17" ht="21" x14ac:dyDescent="0.25">
      <c r="A30" s="2">
        <f t="shared" si="14"/>
        <v>18</v>
      </c>
      <c r="B30" s="11" t="s">
        <v>369</v>
      </c>
      <c r="C30" s="15"/>
      <c r="D30" s="9">
        <v>6000</v>
      </c>
      <c r="E30" s="9" t="str">
        <f t="shared" si="5"/>
        <v/>
      </c>
      <c r="G30" s="1">
        <f t="shared" si="6"/>
        <v>18</v>
      </c>
      <c r="H30" s="11" t="s">
        <v>387</v>
      </c>
      <c r="I30" s="15"/>
      <c r="J30" s="9">
        <f t="shared" ref="J30:J41" si="21">IF(D30="","",D30)</f>
        <v>6000</v>
      </c>
      <c r="K30" s="9" t="str">
        <f t="shared" si="8"/>
        <v/>
      </c>
      <c r="M30" s="1">
        <f t="shared" si="15"/>
        <v>18</v>
      </c>
      <c r="N30" s="11" t="s">
        <v>473</v>
      </c>
      <c r="O30" s="15"/>
      <c r="P30" s="9">
        <f t="shared" ref="P30:P41" si="22">IF(J30="","",J30)</f>
        <v>6000</v>
      </c>
      <c r="Q30" s="9" t="str">
        <f t="shared" si="11"/>
        <v/>
      </c>
    </row>
    <row r="31" spans="1:17" x14ac:dyDescent="0.25">
      <c r="A31" s="2">
        <f>IFERROR(A30+1,#REF!+1)</f>
        <v>19</v>
      </c>
      <c r="B31" s="11" t="s">
        <v>250</v>
      </c>
      <c r="C31" s="15"/>
      <c r="D31" s="9">
        <v>8900</v>
      </c>
      <c r="E31" s="9" t="str">
        <f t="shared" si="5"/>
        <v/>
      </c>
      <c r="G31" s="1">
        <f t="shared" si="6"/>
        <v>19</v>
      </c>
      <c r="H31" s="11" t="s">
        <v>388</v>
      </c>
      <c r="I31" s="15"/>
      <c r="J31" s="9">
        <f t="shared" si="21"/>
        <v>8900</v>
      </c>
      <c r="K31" s="9" t="str">
        <f t="shared" si="8"/>
        <v/>
      </c>
      <c r="M31" s="1">
        <f t="shared" si="15"/>
        <v>19</v>
      </c>
      <c r="N31" s="11" t="s">
        <v>474</v>
      </c>
      <c r="O31" s="15"/>
      <c r="P31" s="9">
        <f t="shared" si="22"/>
        <v>8900</v>
      </c>
      <c r="Q31" s="9" t="str">
        <f t="shared" si="11"/>
        <v/>
      </c>
    </row>
    <row r="32" spans="1:17" x14ac:dyDescent="0.25">
      <c r="A32" s="2">
        <f t="shared" si="14"/>
        <v>20</v>
      </c>
      <c r="B32" s="11" t="s">
        <v>370</v>
      </c>
      <c r="C32" s="15"/>
      <c r="D32" s="9">
        <v>1500</v>
      </c>
      <c r="E32" s="9" t="str">
        <f t="shared" si="5"/>
        <v/>
      </c>
      <c r="G32" s="1">
        <f t="shared" si="6"/>
        <v>20</v>
      </c>
      <c r="H32" s="11" t="s">
        <v>389</v>
      </c>
      <c r="I32" s="15"/>
      <c r="J32" s="9">
        <f t="shared" si="21"/>
        <v>1500</v>
      </c>
      <c r="K32" s="9" t="str">
        <f t="shared" si="8"/>
        <v/>
      </c>
      <c r="M32" s="1">
        <f t="shared" si="15"/>
        <v>20</v>
      </c>
      <c r="N32" s="11" t="s">
        <v>475</v>
      </c>
      <c r="O32" s="15"/>
      <c r="P32" s="9">
        <f t="shared" si="22"/>
        <v>1500</v>
      </c>
      <c r="Q32" s="9" t="str">
        <f t="shared" si="11"/>
        <v/>
      </c>
    </row>
    <row r="33" spans="1:17" x14ac:dyDescent="0.25">
      <c r="A33" s="2">
        <f t="shared" si="14"/>
        <v>21</v>
      </c>
      <c r="B33" s="11" t="s">
        <v>371</v>
      </c>
      <c r="C33" s="15"/>
      <c r="D33" s="9">
        <v>5000</v>
      </c>
      <c r="E33" s="9" t="str">
        <f t="shared" si="5"/>
        <v/>
      </c>
      <c r="G33" s="1">
        <f t="shared" si="6"/>
        <v>21</v>
      </c>
      <c r="H33" s="11" t="s">
        <v>390</v>
      </c>
      <c r="I33" s="15"/>
      <c r="J33" s="9">
        <f t="shared" si="21"/>
        <v>5000</v>
      </c>
      <c r="K33" s="9" t="str">
        <f t="shared" si="8"/>
        <v/>
      </c>
      <c r="M33" s="1">
        <f t="shared" si="15"/>
        <v>21</v>
      </c>
      <c r="N33" s="11" t="s">
        <v>476</v>
      </c>
      <c r="O33" s="15"/>
      <c r="P33" s="9">
        <f t="shared" si="22"/>
        <v>5000</v>
      </c>
      <c r="Q33" s="9" t="str">
        <f t="shared" si="11"/>
        <v/>
      </c>
    </row>
    <row r="34" spans="1:17" x14ac:dyDescent="0.25">
      <c r="A34" s="2">
        <f t="shared" si="14"/>
        <v>22</v>
      </c>
      <c r="B34" s="11" t="s">
        <v>249</v>
      </c>
      <c r="C34" s="15"/>
      <c r="D34" s="9">
        <v>7900</v>
      </c>
      <c r="E34" s="9" t="str">
        <f t="shared" si="5"/>
        <v/>
      </c>
      <c r="G34" s="1">
        <f t="shared" si="6"/>
        <v>22</v>
      </c>
      <c r="H34" s="11" t="s">
        <v>391</v>
      </c>
      <c r="I34" s="15"/>
      <c r="J34" s="9">
        <f t="shared" si="21"/>
        <v>7900</v>
      </c>
      <c r="K34" s="9" t="str">
        <f t="shared" si="8"/>
        <v/>
      </c>
      <c r="M34" s="1">
        <f t="shared" si="15"/>
        <v>22</v>
      </c>
      <c r="N34" s="11" t="s">
        <v>477</v>
      </c>
      <c r="O34" s="15"/>
      <c r="P34" s="9">
        <f t="shared" si="22"/>
        <v>7900</v>
      </c>
      <c r="Q34" s="9" t="str">
        <f t="shared" si="11"/>
        <v/>
      </c>
    </row>
    <row r="35" spans="1:17" x14ac:dyDescent="0.25">
      <c r="A35" s="2">
        <f t="shared" si="14"/>
        <v>23</v>
      </c>
      <c r="B35" s="11" t="s">
        <v>248</v>
      </c>
      <c r="C35" s="15"/>
      <c r="D35" s="9">
        <v>10900</v>
      </c>
      <c r="E35" s="9" t="str">
        <f t="shared" si="5"/>
        <v/>
      </c>
      <c r="G35" s="1">
        <f t="shared" si="6"/>
        <v>23</v>
      </c>
      <c r="H35" s="11" t="s">
        <v>392</v>
      </c>
      <c r="I35" s="15"/>
      <c r="J35" s="9">
        <f t="shared" si="21"/>
        <v>10900</v>
      </c>
      <c r="K35" s="9" t="str">
        <f t="shared" si="8"/>
        <v/>
      </c>
      <c r="M35" s="1">
        <f t="shared" si="15"/>
        <v>23</v>
      </c>
      <c r="N35" s="11" t="s">
        <v>478</v>
      </c>
      <c r="O35" s="15"/>
      <c r="P35" s="9">
        <f t="shared" si="22"/>
        <v>10900</v>
      </c>
      <c r="Q35" s="9" t="str">
        <f t="shared" si="11"/>
        <v/>
      </c>
    </row>
    <row r="36" spans="1:17" ht="31.5" x14ac:dyDescent="0.25">
      <c r="A36" s="2">
        <f t="shared" si="14"/>
        <v>24</v>
      </c>
      <c r="B36" s="11" t="s">
        <v>393</v>
      </c>
      <c r="C36" s="15"/>
      <c r="D36" s="9">
        <v>29000</v>
      </c>
      <c r="E36" s="9" t="str">
        <f t="shared" si="5"/>
        <v/>
      </c>
      <c r="G36" s="1">
        <f t="shared" si="6"/>
        <v>24</v>
      </c>
      <c r="H36" s="11" t="s">
        <v>395</v>
      </c>
      <c r="I36" s="15"/>
      <c r="J36" s="9">
        <f t="shared" si="21"/>
        <v>29000</v>
      </c>
      <c r="K36" s="9" t="str">
        <f t="shared" si="8"/>
        <v/>
      </c>
      <c r="M36" s="1">
        <f t="shared" si="15"/>
        <v>24</v>
      </c>
      <c r="N36" s="11" t="s">
        <v>479</v>
      </c>
      <c r="O36" s="15"/>
      <c r="P36" s="9">
        <f t="shared" si="22"/>
        <v>29000</v>
      </c>
      <c r="Q36" s="9" t="str">
        <f t="shared" si="11"/>
        <v/>
      </c>
    </row>
    <row r="37" spans="1:17" ht="21" x14ac:dyDescent="0.25">
      <c r="A37" s="2">
        <f t="shared" si="14"/>
        <v>25</v>
      </c>
      <c r="B37" s="11" t="s">
        <v>613</v>
      </c>
      <c r="C37" s="15"/>
      <c r="D37" s="9">
        <v>25000</v>
      </c>
      <c r="E37" s="9" t="str">
        <f t="shared" si="5"/>
        <v/>
      </c>
      <c r="G37" s="1">
        <f t="shared" si="6"/>
        <v>25</v>
      </c>
      <c r="H37" s="11" t="s">
        <v>605</v>
      </c>
      <c r="I37" s="15"/>
      <c r="J37" s="9">
        <f t="shared" si="21"/>
        <v>25000</v>
      </c>
      <c r="K37" s="9" t="str">
        <f t="shared" si="8"/>
        <v/>
      </c>
      <c r="M37" s="1">
        <f t="shared" si="15"/>
        <v>25</v>
      </c>
      <c r="N37" s="11" t="s">
        <v>606</v>
      </c>
      <c r="O37" s="15"/>
      <c r="P37" s="9">
        <f t="shared" si="22"/>
        <v>25000</v>
      </c>
      <c r="Q37" s="9" t="str">
        <f t="shared" si="11"/>
        <v/>
      </c>
    </row>
    <row r="38" spans="1:17" x14ac:dyDescent="0.25">
      <c r="A38" s="2">
        <f t="shared" si="14"/>
        <v>26</v>
      </c>
      <c r="B38" s="11" t="s">
        <v>612</v>
      </c>
      <c r="C38" s="15"/>
      <c r="D38" s="9">
        <v>11000</v>
      </c>
      <c r="E38" s="9" t="str">
        <f t="shared" ref="E38" si="23">IF(C38="","",D38)</f>
        <v/>
      </c>
      <c r="G38" s="1">
        <f t="shared" ref="G38" si="24">A38</f>
        <v>26</v>
      </c>
      <c r="H38" s="11" t="s">
        <v>614</v>
      </c>
      <c r="I38" s="15"/>
      <c r="J38" s="9">
        <f t="shared" ref="J38" si="25">IF(D38="","",D38)</f>
        <v>11000</v>
      </c>
      <c r="K38" s="9" t="str">
        <f t="shared" ref="K38" si="26">IF(I38="","",J38)</f>
        <v/>
      </c>
      <c r="M38" s="1">
        <f t="shared" ref="M38" si="27">G38</f>
        <v>26</v>
      </c>
      <c r="N38" s="11" t="s">
        <v>615</v>
      </c>
      <c r="O38" s="15"/>
      <c r="P38" s="9">
        <f t="shared" ref="P38" si="28">IF(J38="","",J38)</f>
        <v>11000</v>
      </c>
      <c r="Q38" s="9" t="str">
        <f t="shared" ref="Q38" si="29">IF(O38="","",P38)</f>
        <v/>
      </c>
    </row>
    <row r="39" spans="1:17" ht="21" x14ac:dyDescent="0.25">
      <c r="A39" s="2">
        <f t="shared" si="14"/>
        <v>27</v>
      </c>
      <c r="B39" s="11" t="s">
        <v>396</v>
      </c>
      <c r="C39" s="15"/>
      <c r="D39" s="9">
        <v>11000</v>
      </c>
      <c r="E39" s="9" t="str">
        <f t="shared" si="5"/>
        <v/>
      </c>
      <c r="G39" s="1">
        <f t="shared" si="6"/>
        <v>27</v>
      </c>
      <c r="H39" s="11" t="s">
        <v>394</v>
      </c>
      <c r="I39" s="15"/>
      <c r="J39" s="9">
        <f t="shared" si="21"/>
        <v>11000</v>
      </c>
      <c r="K39" s="9" t="str">
        <f t="shared" si="8"/>
        <v/>
      </c>
      <c r="M39" s="1">
        <f t="shared" si="15"/>
        <v>27</v>
      </c>
      <c r="N39" s="11" t="s">
        <v>480</v>
      </c>
      <c r="O39" s="15"/>
      <c r="P39" s="9">
        <f t="shared" si="22"/>
        <v>11000</v>
      </c>
      <c r="Q39" s="9" t="str">
        <f t="shared" si="11"/>
        <v/>
      </c>
    </row>
    <row r="40" spans="1:17" x14ac:dyDescent="0.25">
      <c r="A40" s="2">
        <f t="shared" si="14"/>
        <v>28</v>
      </c>
      <c r="B40" s="11" t="s">
        <v>259</v>
      </c>
      <c r="C40" s="15"/>
      <c r="D40" s="9">
        <v>800</v>
      </c>
      <c r="E40" s="9" t="str">
        <f t="shared" si="5"/>
        <v/>
      </c>
      <c r="G40" s="1">
        <f t="shared" si="6"/>
        <v>28</v>
      </c>
      <c r="H40" s="11" t="s">
        <v>298</v>
      </c>
      <c r="I40" s="15"/>
      <c r="J40" s="9">
        <f t="shared" si="21"/>
        <v>800</v>
      </c>
      <c r="K40" s="9" t="str">
        <f t="shared" si="8"/>
        <v/>
      </c>
      <c r="M40" s="1">
        <f t="shared" si="15"/>
        <v>28</v>
      </c>
      <c r="N40" s="11" t="s">
        <v>481</v>
      </c>
      <c r="O40" s="15"/>
      <c r="P40" s="9">
        <f t="shared" si="22"/>
        <v>800</v>
      </c>
      <c r="Q40" s="9" t="str">
        <f t="shared" si="11"/>
        <v/>
      </c>
    </row>
    <row r="41" spans="1:17" x14ac:dyDescent="0.25">
      <c r="A41" s="2">
        <f t="shared" si="14"/>
        <v>29</v>
      </c>
      <c r="B41" s="11" t="s">
        <v>399</v>
      </c>
      <c r="C41" s="15"/>
      <c r="D41" s="9">
        <v>-10000</v>
      </c>
      <c r="E41" s="9" t="str">
        <f t="shared" si="5"/>
        <v/>
      </c>
      <c r="G41" s="1">
        <f t="shared" si="6"/>
        <v>29</v>
      </c>
      <c r="H41" s="11" t="s">
        <v>400</v>
      </c>
      <c r="I41" s="15"/>
      <c r="J41" s="9">
        <f t="shared" si="21"/>
        <v>-10000</v>
      </c>
      <c r="K41" s="9" t="str">
        <f t="shared" si="8"/>
        <v/>
      </c>
      <c r="M41" s="1">
        <f t="shared" si="15"/>
        <v>29</v>
      </c>
      <c r="N41" s="11" t="s">
        <v>581</v>
      </c>
      <c r="O41" s="15"/>
      <c r="P41" s="9">
        <f t="shared" si="22"/>
        <v>-10000</v>
      </c>
      <c r="Q41" s="9" t="str">
        <f t="shared" si="11"/>
        <v/>
      </c>
    </row>
    <row r="42" spans="1:17" x14ac:dyDescent="0.25">
      <c r="A42" s="2" t="s">
        <v>32</v>
      </c>
      <c r="B42" s="6" t="s">
        <v>23</v>
      </c>
      <c r="C42" s="2"/>
      <c r="D42" s="7" t="s">
        <v>15</v>
      </c>
      <c r="E42" s="7" t="str">
        <f t="shared" si="5"/>
        <v/>
      </c>
      <c r="G42" s="1" t="str">
        <f t="shared" si="6"/>
        <v>IV</v>
      </c>
      <c r="H42" s="6" t="s">
        <v>140</v>
      </c>
      <c r="I42" s="2"/>
      <c r="J42" s="7"/>
      <c r="K42" s="7" t="str">
        <f t="shared" si="8"/>
        <v/>
      </c>
      <c r="M42" s="1" t="str">
        <f t="shared" si="15"/>
        <v>IV</v>
      </c>
      <c r="N42" s="6" t="s">
        <v>140</v>
      </c>
      <c r="O42" s="2"/>
      <c r="P42" s="7"/>
      <c r="Q42" s="7" t="str">
        <f t="shared" si="11"/>
        <v/>
      </c>
    </row>
    <row r="43" spans="1:17" ht="15" customHeight="1" x14ac:dyDescent="0.25">
      <c r="A43" s="2">
        <f>IFERROR(A42+1,A41+1)</f>
        <v>30</v>
      </c>
      <c r="B43" s="11" t="s">
        <v>633</v>
      </c>
      <c r="C43" s="15"/>
      <c r="D43" s="9">
        <v>3500</v>
      </c>
      <c r="E43" s="9" t="str">
        <f t="shared" si="5"/>
        <v/>
      </c>
      <c r="G43" s="1">
        <f t="shared" si="6"/>
        <v>30</v>
      </c>
      <c r="H43" s="11" t="s">
        <v>634</v>
      </c>
      <c r="I43" s="15"/>
      <c r="J43" s="9">
        <f t="shared" ref="J43:J53" si="30">IF(D43="","",D43)</f>
        <v>3500</v>
      </c>
      <c r="K43" s="9" t="str">
        <f t="shared" si="8"/>
        <v/>
      </c>
      <c r="L43" s="62" t="s">
        <v>15</v>
      </c>
      <c r="M43" s="1">
        <f t="shared" si="15"/>
        <v>30</v>
      </c>
      <c r="N43" s="11" t="s">
        <v>600</v>
      </c>
      <c r="O43" s="15"/>
      <c r="P43" s="9">
        <f t="shared" ref="P43:P44" si="31">IF(J43="","",J43)</f>
        <v>3500</v>
      </c>
      <c r="Q43" s="9" t="str">
        <f t="shared" si="11"/>
        <v/>
      </c>
    </row>
    <row r="44" spans="1:17" x14ac:dyDescent="0.25">
      <c r="A44" s="2">
        <f t="shared" si="14"/>
        <v>31</v>
      </c>
      <c r="B44" s="11" t="s">
        <v>591</v>
      </c>
      <c r="C44" s="15"/>
      <c r="D44" s="9">
        <v>2300</v>
      </c>
      <c r="E44" s="9" t="str">
        <f t="shared" si="5"/>
        <v/>
      </c>
      <c r="G44" s="1">
        <f t="shared" si="6"/>
        <v>31</v>
      </c>
      <c r="H44" s="11" t="s">
        <v>590</v>
      </c>
      <c r="I44" s="15"/>
      <c r="J44" s="9">
        <f t="shared" si="30"/>
        <v>2300</v>
      </c>
      <c r="K44" s="9" t="str">
        <f t="shared" si="8"/>
        <v/>
      </c>
      <c r="M44" s="1">
        <f t="shared" si="15"/>
        <v>31</v>
      </c>
      <c r="N44" s="11" t="s">
        <v>603</v>
      </c>
      <c r="O44" s="15"/>
      <c r="P44" s="9">
        <f t="shared" si="31"/>
        <v>2300</v>
      </c>
      <c r="Q44" s="9" t="str">
        <f t="shared" si="11"/>
        <v/>
      </c>
    </row>
    <row r="45" spans="1:17" ht="21" x14ac:dyDescent="0.25">
      <c r="A45" s="2">
        <f t="shared" si="14"/>
        <v>32</v>
      </c>
      <c r="B45" s="11" t="s">
        <v>635</v>
      </c>
      <c r="C45" s="15"/>
      <c r="D45" s="9">
        <v>1550</v>
      </c>
      <c r="E45" s="9" t="s">
        <v>15</v>
      </c>
      <c r="G45" s="1">
        <f t="shared" si="6"/>
        <v>32</v>
      </c>
      <c r="H45" s="11" t="s">
        <v>636</v>
      </c>
      <c r="I45" s="15"/>
      <c r="J45" s="9">
        <v>1690</v>
      </c>
      <c r="K45" s="9" t="str">
        <f t="shared" si="8"/>
        <v/>
      </c>
      <c r="M45" s="1">
        <f t="shared" si="15"/>
        <v>32</v>
      </c>
      <c r="N45" s="11" t="s">
        <v>604</v>
      </c>
      <c r="O45" s="15"/>
      <c r="P45" s="9">
        <v>1690</v>
      </c>
      <c r="Q45" s="9" t="str">
        <f t="shared" si="11"/>
        <v/>
      </c>
    </row>
    <row r="46" spans="1:17" x14ac:dyDescent="0.25">
      <c r="A46" s="2">
        <f t="shared" si="14"/>
        <v>33</v>
      </c>
      <c r="B46" s="8" t="s">
        <v>260</v>
      </c>
      <c r="C46" s="26"/>
      <c r="D46" s="9">
        <v>750</v>
      </c>
      <c r="E46" s="9" t="str">
        <f t="shared" si="5"/>
        <v/>
      </c>
      <c r="G46" s="1">
        <f t="shared" si="6"/>
        <v>33</v>
      </c>
      <c r="H46" s="8" t="s">
        <v>436</v>
      </c>
      <c r="I46" s="26"/>
      <c r="J46" s="9">
        <f t="shared" si="30"/>
        <v>750</v>
      </c>
      <c r="K46" s="9" t="str">
        <f t="shared" si="8"/>
        <v/>
      </c>
      <c r="M46" s="1">
        <f t="shared" si="15"/>
        <v>33</v>
      </c>
      <c r="N46" s="8" t="s">
        <v>482</v>
      </c>
      <c r="O46" s="26"/>
      <c r="P46" s="9">
        <f t="shared" ref="P46:P53" si="32">IF(J46="","",J46)</f>
        <v>750</v>
      </c>
      <c r="Q46" s="9" t="str">
        <f t="shared" si="11"/>
        <v/>
      </c>
    </row>
    <row r="47" spans="1:17" x14ac:dyDescent="0.25">
      <c r="A47" s="2">
        <f t="shared" si="14"/>
        <v>34</v>
      </c>
      <c r="B47" s="8" t="s">
        <v>261</v>
      </c>
      <c r="C47" s="26"/>
      <c r="D47" s="9">
        <v>2550</v>
      </c>
      <c r="E47" s="9" t="str">
        <f t="shared" si="5"/>
        <v/>
      </c>
      <c r="G47" s="1">
        <f t="shared" si="6"/>
        <v>34</v>
      </c>
      <c r="H47" s="8" t="s">
        <v>299</v>
      </c>
      <c r="I47" s="26"/>
      <c r="J47" s="9">
        <f t="shared" si="30"/>
        <v>2550</v>
      </c>
      <c r="K47" s="9" t="str">
        <f t="shared" si="8"/>
        <v/>
      </c>
      <c r="M47" s="1">
        <f t="shared" si="15"/>
        <v>34</v>
      </c>
      <c r="N47" s="8" t="s">
        <v>483</v>
      </c>
      <c r="O47" s="26"/>
      <c r="P47" s="9">
        <f t="shared" si="32"/>
        <v>2550</v>
      </c>
      <c r="Q47" s="9" t="str">
        <f t="shared" si="11"/>
        <v/>
      </c>
    </row>
    <row r="48" spans="1:17" x14ac:dyDescent="0.25">
      <c r="A48" s="2">
        <f t="shared" si="14"/>
        <v>35</v>
      </c>
      <c r="B48" s="13" t="s">
        <v>25</v>
      </c>
      <c r="C48" s="37"/>
      <c r="D48" s="9">
        <v>590</v>
      </c>
      <c r="E48" s="9" t="str">
        <f t="shared" si="5"/>
        <v/>
      </c>
      <c r="G48" s="1">
        <f t="shared" si="6"/>
        <v>35</v>
      </c>
      <c r="H48" s="13" t="s">
        <v>141</v>
      </c>
      <c r="I48" s="37"/>
      <c r="J48" s="9">
        <f t="shared" si="30"/>
        <v>590</v>
      </c>
      <c r="K48" s="9" t="str">
        <f t="shared" si="8"/>
        <v/>
      </c>
      <c r="M48" s="1">
        <f t="shared" si="15"/>
        <v>35</v>
      </c>
      <c r="N48" s="13" t="s">
        <v>484</v>
      </c>
      <c r="O48" s="37"/>
      <c r="P48" s="9">
        <f t="shared" si="32"/>
        <v>590</v>
      </c>
      <c r="Q48" s="9" t="str">
        <f t="shared" si="11"/>
        <v/>
      </c>
    </row>
    <row r="49" spans="1:17" x14ac:dyDescent="0.25">
      <c r="A49" s="2">
        <f t="shared" si="14"/>
        <v>36</v>
      </c>
      <c r="B49" s="8" t="s">
        <v>262</v>
      </c>
      <c r="C49" s="26"/>
      <c r="D49" s="9">
        <v>390</v>
      </c>
      <c r="E49" s="9" t="str">
        <f t="shared" si="5"/>
        <v/>
      </c>
      <c r="G49" s="1">
        <f t="shared" si="6"/>
        <v>36</v>
      </c>
      <c r="H49" s="8" t="s">
        <v>300</v>
      </c>
      <c r="I49" s="26"/>
      <c r="J49" s="9">
        <f t="shared" si="30"/>
        <v>390</v>
      </c>
      <c r="K49" s="9" t="str">
        <f t="shared" si="8"/>
        <v/>
      </c>
      <c r="M49" s="1">
        <f t="shared" si="15"/>
        <v>36</v>
      </c>
      <c r="N49" s="8" t="s">
        <v>485</v>
      </c>
      <c r="O49" s="26"/>
      <c r="P49" s="9">
        <f t="shared" si="32"/>
        <v>390</v>
      </c>
      <c r="Q49" s="9" t="str">
        <f t="shared" si="11"/>
        <v/>
      </c>
    </row>
    <row r="50" spans="1:17" x14ac:dyDescent="0.25">
      <c r="A50" s="2">
        <f>IFERROR(#REF!+1,A49+1)</f>
        <v>37</v>
      </c>
      <c r="B50" s="11" t="s">
        <v>26</v>
      </c>
      <c r="C50" s="15"/>
      <c r="D50" s="9">
        <v>275</v>
      </c>
      <c r="E50" s="9" t="str">
        <f t="shared" si="5"/>
        <v/>
      </c>
      <c r="G50" s="1">
        <f t="shared" si="6"/>
        <v>37</v>
      </c>
      <c r="H50" s="11" t="s">
        <v>301</v>
      </c>
      <c r="I50" s="15"/>
      <c r="J50" s="9">
        <f t="shared" si="30"/>
        <v>275</v>
      </c>
      <c r="K50" s="9" t="str">
        <f t="shared" si="8"/>
        <v/>
      </c>
      <c r="M50" s="1">
        <f t="shared" si="15"/>
        <v>37</v>
      </c>
      <c r="N50" s="11" t="s">
        <v>486</v>
      </c>
      <c r="O50" s="15"/>
      <c r="P50" s="9">
        <f t="shared" si="32"/>
        <v>275</v>
      </c>
      <c r="Q50" s="9" t="str">
        <f t="shared" si="11"/>
        <v/>
      </c>
    </row>
    <row r="51" spans="1:17" x14ac:dyDescent="0.25">
      <c r="A51" s="2">
        <f>IFERROR(A50+1,#REF!+1)</f>
        <v>38</v>
      </c>
      <c r="B51" s="8" t="s">
        <v>27</v>
      </c>
      <c r="C51" s="26"/>
      <c r="D51" s="9">
        <v>2450</v>
      </c>
      <c r="E51" s="9" t="str">
        <f t="shared" si="5"/>
        <v/>
      </c>
      <c r="G51" s="1">
        <f t="shared" si="6"/>
        <v>38</v>
      </c>
      <c r="H51" s="8" t="s">
        <v>302</v>
      </c>
      <c r="I51" s="26"/>
      <c r="J51" s="9">
        <f t="shared" si="30"/>
        <v>2450</v>
      </c>
      <c r="K51" s="9" t="str">
        <f t="shared" si="8"/>
        <v/>
      </c>
      <c r="M51" s="1">
        <f t="shared" si="15"/>
        <v>38</v>
      </c>
      <c r="N51" s="8" t="s">
        <v>487</v>
      </c>
      <c r="O51" s="26"/>
      <c r="P51" s="9">
        <f t="shared" si="32"/>
        <v>2450</v>
      </c>
      <c r="Q51" s="9" t="str">
        <f t="shared" si="11"/>
        <v/>
      </c>
    </row>
    <row r="52" spans="1:17" x14ac:dyDescent="0.25">
      <c r="A52" s="2">
        <f t="shared" si="14"/>
        <v>39</v>
      </c>
      <c r="B52" s="8" t="s">
        <v>617</v>
      </c>
      <c r="C52" s="26"/>
      <c r="D52" s="9">
        <v>690</v>
      </c>
      <c r="E52" s="9" t="str">
        <f t="shared" si="5"/>
        <v/>
      </c>
      <c r="G52" s="1">
        <f t="shared" si="6"/>
        <v>39</v>
      </c>
      <c r="H52" s="8" t="s">
        <v>303</v>
      </c>
      <c r="I52" s="26"/>
      <c r="J52" s="9">
        <f t="shared" si="30"/>
        <v>690</v>
      </c>
      <c r="K52" s="9" t="str">
        <f t="shared" si="8"/>
        <v/>
      </c>
      <c r="M52" s="1">
        <f t="shared" si="15"/>
        <v>39</v>
      </c>
      <c r="N52" s="8" t="s">
        <v>488</v>
      </c>
      <c r="O52" s="26"/>
      <c r="P52" s="9">
        <f t="shared" si="32"/>
        <v>690</v>
      </c>
      <c r="Q52" s="9" t="str">
        <f t="shared" si="11"/>
        <v/>
      </c>
    </row>
    <row r="53" spans="1:17" x14ac:dyDescent="0.25">
      <c r="A53" s="2">
        <f t="shared" si="14"/>
        <v>40</v>
      </c>
      <c r="B53" s="8" t="s">
        <v>28</v>
      </c>
      <c r="C53" s="26"/>
      <c r="D53" s="9">
        <v>950</v>
      </c>
      <c r="E53" s="9" t="str">
        <f t="shared" si="5"/>
        <v/>
      </c>
      <c r="G53" s="1">
        <f t="shared" si="6"/>
        <v>40</v>
      </c>
      <c r="H53" s="8" t="s">
        <v>304</v>
      </c>
      <c r="I53" s="26"/>
      <c r="J53" s="9">
        <f t="shared" si="30"/>
        <v>950</v>
      </c>
      <c r="K53" s="9" t="str">
        <f t="shared" si="8"/>
        <v/>
      </c>
      <c r="M53" s="1">
        <f t="shared" si="15"/>
        <v>40</v>
      </c>
      <c r="N53" s="8" t="s">
        <v>489</v>
      </c>
      <c r="O53" s="26"/>
      <c r="P53" s="9">
        <f t="shared" si="32"/>
        <v>950</v>
      </c>
      <c r="Q53" s="9" t="str">
        <f t="shared" si="11"/>
        <v/>
      </c>
    </row>
    <row r="54" spans="1:17" x14ac:dyDescent="0.25">
      <c r="A54" s="2">
        <f t="shared" si="14"/>
        <v>41</v>
      </c>
      <c r="B54" s="14" t="s">
        <v>363</v>
      </c>
      <c r="C54" s="26"/>
      <c r="D54" s="5">
        <v>1950</v>
      </c>
      <c r="E54" s="5" t="s">
        <v>15</v>
      </c>
      <c r="G54" s="1">
        <f t="shared" si="6"/>
        <v>41</v>
      </c>
      <c r="H54" s="14" t="s">
        <v>254</v>
      </c>
      <c r="I54" s="15"/>
      <c r="J54" s="9">
        <v>2200</v>
      </c>
      <c r="K54" s="5" t="str">
        <f t="shared" si="8"/>
        <v/>
      </c>
      <c r="M54" s="1">
        <f t="shared" si="15"/>
        <v>41</v>
      </c>
      <c r="N54" s="14" t="s">
        <v>582</v>
      </c>
      <c r="O54" s="15"/>
      <c r="P54" s="9">
        <v>2200</v>
      </c>
      <c r="Q54" s="5" t="str">
        <f t="shared" si="11"/>
        <v/>
      </c>
    </row>
    <row r="55" spans="1:17" x14ac:dyDescent="0.25">
      <c r="A55" s="2">
        <f t="shared" si="14"/>
        <v>42</v>
      </c>
      <c r="B55" s="14" t="s">
        <v>364</v>
      </c>
      <c r="C55" s="26"/>
      <c r="D55" s="5">
        <v>1900</v>
      </c>
      <c r="E55" s="5" t="s">
        <v>15</v>
      </c>
      <c r="G55" s="1">
        <f t="shared" si="6"/>
        <v>42</v>
      </c>
      <c r="H55" s="14" t="s">
        <v>252</v>
      </c>
      <c r="I55" s="15"/>
      <c r="J55" s="9">
        <v>2200</v>
      </c>
      <c r="K55" s="5" t="str">
        <f t="shared" si="8"/>
        <v/>
      </c>
      <c r="M55" s="1">
        <f t="shared" si="15"/>
        <v>42</v>
      </c>
      <c r="N55" s="14" t="s">
        <v>583</v>
      </c>
      <c r="O55" s="15"/>
      <c r="P55" s="9">
        <v>2200</v>
      </c>
      <c r="Q55" s="5" t="str">
        <f t="shared" si="11"/>
        <v/>
      </c>
    </row>
    <row r="56" spans="1:17" x14ac:dyDescent="0.25">
      <c r="A56" s="2">
        <f t="shared" si="14"/>
        <v>43</v>
      </c>
      <c r="B56" s="14" t="s">
        <v>365</v>
      </c>
      <c r="C56" s="26"/>
      <c r="D56" s="5">
        <v>990</v>
      </c>
      <c r="E56" s="5" t="s">
        <v>15</v>
      </c>
      <c r="G56" s="1">
        <f t="shared" si="6"/>
        <v>43</v>
      </c>
      <c r="H56" s="14" t="s">
        <v>253</v>
      </c>
      <c r="I56" s="15"/>
      <c r="J56" s="9">
        <v>1110</v>
      </c>
      <c r="K56" s="5" t="str">
        <f t="shared" si="8"/>
        <v/>
      </c>
      <c r="M56" s="1">
        <f t="shared" si="15"/>
        <v>43</v>
      </c>
      <c r="N56" s="14" t="s">
        <v>584</v>
      </c>
      <c r="O56" s="15"/>
      <c r="P56" s="9">
        <v>1110</v>
      </c>
      <c r="Q56" s="5" t="str">
        <f t="shared" si="11"/>
        <v/>
      </c>
    </row>
    <row r="57" spans="1:17" x14ac:dyDescent="0.25">
      <c r="A57" s="2" t="s">
        <v>122</v>
      </c>
      <c r="B57" s="6" t="s">
        <v>33</v>
      </c>
      <c r="C57" s="2"/>
      <c r="D57" s="7" t="s">
        <v>15</v>
      </c>
      <c r="E57" s="7" t="str">
        <f t="shared" si="5"/>
        <v/>
      </c>
      <c r="G57" s="1" t="str">
        <f t="shared" si="6"/>
        <v>V</v>
      </c>
      <c r="H57" s="6" t="s">
        <v>308</v>
      </c>
      <c r="I57" s="2"/>
      <c r="J57" s="7"/>
      <c r="K57" s="7" t="str">
        <f t="shared" si="8"/>
        <v/>
      </c>
      <c r="M57" s="1" t="str">
        <f t="shared" si="15"/>
        <v>V</v>
      </c>
      <c r="N57" s="6" t="s">
        <v>308</v>
      </c>
      <c r="O57" s="2"/>
      <c r="P57" s="7"/>
      <c r="Q57" s="7" t="str">
        <f t="shared" si="11"/>
        <v/>
      </c>
    </row>
    <row r="58" spans="1:17" x14ac:dyDescent="0.25">
      <c r="A58" s="2">
        <f t="shared" si="14"/>
        <v>44</v>
      </c>
      <c r="B58" s="11" t="s">
        <v>264</v>
      </c>
      <c r="C58" s="15"/>
      <c r="D58" s="9">
        <v>2450</v>
      </c>
      <c r="E58" s="9" t="str">
        <f t="shared" si="5"/>
        <v/>
      </c>
      <c r="G58" s="1">
        <f t="shared" si="6"/>
        <v>44</v>
      </c>
      <c r="H58" s="11" t="s">
        <v>309</v>
      </c>
      <c r="I58" s="15"/>
      <c r="J58" s="9">
        <f t="shared" ref="J58:J75" si="33">IF(D58="","",D58)</f>
        <v>2450</v>
      </c>
      <c r="K58" s="9" t="str">
        <f t="shared" si="8"/>
        <v/>
      </c>
      <c r="M58" s="1">
        <f t="shared" si="15"/>
        <v>44</v>
      </c>
      <c r="N58" s="11" t="s">
        <v>492</v>
      </c>
      <c r="O58" s="15"/>
      <c r="P58" s="9">
        <f t="shared" ref="P58:P65" si="34">IF(J58="","",J58)</f>
        <v>2450</v>
      </c>
      <c r="Q58" s="9" t="str">
        <f t="shared" si="11"/>
        <v/>
      </c>
    </row>
    <row r="59" spans="1:17" x14ac:dyDescent="0.25">
      <c r="A59" s="2">
        <f t="shared" si="14"/>
        <v>45</v>
      </c>
      <c r="B59" s="19" t="s">
        <v>265</v>
      </c>
      <c r="C59" s="31"/>
      <c r="D59" s="9">
        <v>550</v>
      </c>
      <c r="E59" s="9" t="str">
        <f t="shared" si="5"/>
        <v/>
      </c>
      <c r="G59" s="1">
        <f t="shared" si="6"/>
        <v>45</v>
      </c>
      <c r="H59" s="19" t="s">
        <v>310</v>
      </c>
      <c r="I59" s="31"/>
      <c r="J59" s="9">
        <f t="shared" si="33"/>
        <v>550</v>
      </c>
      <c r="K59" s="9" t="str">
        <f t="shared" si="8"/>
        <v/>
      </c>
      <c r="M59" s="1">
        <f t="shared" si="15"/>
        <v>45</v>
      </c>
      <c r="N59" s="19" t="s">
        <v>493</v>
      </c>
      <c r="O59" s="31"/>
      <c r="P59" s="9">
        <f t="shared" si="34"/>
        <v>550</v>
      </c>
      <c r="Q59" s="9" t="str">
        <f t="shared" si="11"/>
        <v/>
      </c>
    </row>
    <row r="60" spans="1:17" x14ac:dyDescent="0.25">
      <c r="A60" s="2">
        <f t="shared" si="14"/>
        <v>46</v>
      </c>
      <c r="B60" s="19" t="s">
        <v>405</v>
      </c>
      <c r="C60" s="31"/>
      <c r="D60" s="9">
        <v>1500</v>
      </c>
      <c r="E60" s="9" t="str">
        <f t="shared" si="5"/>
        <v/>
      </c>
      <c r="G60" s="1">
        <f t="shared" si="6"/>
        <v>46</v>
      </c>
      <c r="H60" s="19" t="s">
        <v>406</v>
      </c>
      <c r="I60" s="31"/>
      <c r="J60" s="9">
        <f t="shared" si="33"/>
        <v>1500</v>
      </c>
      <c r="K60" s="9" t="str">
        <f t="shared" si="8"/>
        <v/>
      </c>
      <c r="M60" s="1">
        <f t="shared" si="15"/>
        <v>46</v>
      </c>
      <c r="N60" s="19" t="s">
        <v>494</v>
      </c>
      <c r="O60" s="31"/>
      <c r="P60" s="9">
        <f t="shared" si="34"/>
        <v>1500</v>
      </c>
      <c r="Q60" s="9" t="str">
        <f t="shared" si="11"/>
        <v/>
      </c>
    </row>
    <row r="61" spans="1:17" x14ac:dyDescent="0.25">
      <c r="A61" s="2">
        <f t="shared" si="14"/>
        <v>47</v>
      </c>
      <c r="B61" s="16" t="s">
        <v>266</v>
      </c>
      <c r="C61" s="26"/>
      <c r="D61" s="9">
        <v>290</v>
      </c>
      <c r="E61" s="9" t="str">
        <f t="shared" si="5"/>
        <v/>
      </c>
      <c r="G61" s="1">
        <f t="shared" si="6"/>
        <v>47</v>
      </c>
      <c r="H61" s="16" t="s">
        <v>311</v>
      </c>
      <c r="I61" s="26"/>
      <c r="J61" s="9">
        <f t="shared" si="33"/>
        <v>290</v>
      </c>
      <c r="K61" s="9" t="str">
        <f t="shared" si="8"/>
        <v/>
      </c>
      <c r="M61" s="1">
        <f t="shared" si="15"/>
        <v>47</v>
      </c>
      <c r="N61" s="16" t="s">
        <v>495</v>
      </c>
      <c r="O61" s="26"/>
      <c r="P61" s="9">
        <f t="shared" si="34"/>
        <v>290</v>
      </c>
      <c r="Q61" s="9" t="str">
        <f t="shared" si="11"/>
        <v/>
      </c>
    </row>
    <row r="62" spans="1:17" ht="21" x14ac:dyDescent="0.25">
      <c r="A62" s="2">
        <f t="shared" si="14"/>
        <v>48</v>
      </c>
      <c r="B62" s="16" t="s">
        <v>34</v>
      </c>
      <c r="C62" s="26"/>
      <c r="D62" s="9">
        <v>1350</v>
      </c>
      <c r="E62" s="9" t="str">
        <f t="shared" si="5"/>
        <v/>
      </c>
      <c r="G62" s="1">
        <f t="shared" si="6"/>
        <v>48</v>
      </c>
      <c r="H62" s="16" t="s">
        <v>312</v>
      </c>
      <c r="I62" s="26"/>
      <c r="J62" s="9">
        <f t="shared" si="33"/>
        <v>1350</v>
      </c>
      <c r="K62" s="9" t="str">
        <f t="shared" si="8"/>
        <v/>
      </c>
      <c r="M62" s="1">
        <f t="shared" si="15"/>
        <v>48</v>
      </c>
      <c r="N62" s="16" t="s">
        <v>496</v>
      </c>
      <c r="O62" s="26"/>
      <c r="P62" s="9">
        <f t="shared" si="34"/>
        <v>1350</v>
      </c>
      <c r="Q62" s="9" t="str">
        <f t="shared" si="11"/>
        <v/>
      </c>
    </row>
    <row r="63" spans="1:17" x14ac:dyDescent="0.25">
      <c r="A63" s="2">
        <f t="shared" si="14"/>
        <v>49</v>
      </c>
      <c r="B63" s="8" t="s">
        <v>267</v>
      </c>
      <c r="C63" s="26"/>
      <c r="D63" s="9">
        <v>350</v>
      </c>
      <c r="E63" s="9" t="str">
        <f t="shared" si="5"/>
        <v/>
      </c>
      <c r="G63" s="1">
        <f t="shared" si="6"/>
        <v>49</v>
      </c>
      <c r="H63" s="8" t="s">
        <v>415</v>
      </c>
      <c r="I63" s="26"/>
      <c r="J63" s="9">
        <f t="shared" si="33"/>
        <v>350</v>
      </c>
      <c r="K63" s="9" t="str">
        <f t="shared" si="8"/>
        <v/>
      </c>
      <c r="M63" s="1">
        <f t="shared" si="15"/>
        <v>49</v>
      </c>
      <c r="N63" s="8" t="s">
        <v>497</v>
      </c>
      <c r="O63" s="26"/>
      <c r="P63" s="9">
        <f t="shared" si="34"/>
        <v>350</v>
      </c>
      <c r="Q63" s="9" t="str">
        <f t="shared" si="11"/>
        <v/>
      </c>
    </row>
    <row r="64" spans="1:17" x14ac:dyDescent="0.25">
      <c r="A64" s="2">
        <f t="shared" si="14"/>
        <v>50</v>
      </c>
      <c r="B64" s="8" t="s">
        <v>35</v>
      </c>
      <c r="C64" s="26"/>
      <c r="D64" s="9">
        <v>1250</v>
      </c>
      <c r="E64" s="9" t="str">
        <f t="shared" si="5"/>
        <v/>
      </c>
      <c r="G64" s="1">
        <f t="shared" si="6"/>
        <v>50</v>
      </c>
      <c r="H64" s="8" t="s">
        <v>313</v>
      </c>
      <c r="I64" s="26"/>
      <c r="J64" s="9">
        <f t="shared" si="33"/>
        <v>1250</v>
      </c>
      <c r="K64" s="9" t="str">
        <f t="shared" si="8"/>
        <v/>
      </c>
      <c r="M64" s="1">
        <f t="shared" si="15"/>
        <v>50</v>
      </c>
      <c r="N64" s="8" t="s">
        <v>498</v>
      </c>
      <c r="O64" s="26"/>
      <c r="P64" s="9">
        <f t="shared" si="34"/>
        <v>1250</v>
      </c>
      <c r="Q64" s="9" t="str">
        <f t="shared" si="11"/>
        <v/>
      </c>
    </row>
    <row r="65" spans="1:17" x14ac:dyDescent="0.25">
      <c r="A65" s="2">
        <f t="shared" si="14"/>
        <v>51</v>
      </c>
      <c r="B65" s="17" t="s">
        <v>268</v>
      </c>
      <c r="C65" s="38"/>
      <c r="D65" s="9">
        <v>950</v>
      </c>
      <c r="E65" s="9" t="str">
        <f t="shared" si="5"/>
        <v/>
      </c>
      <c r="G65" s="1">
        <f t="shared" si="6"/>
        <v>51</v>
      </c>
      <c r="H65" s="17" t="s">
        <v>314</v>
      </c>
      <c r="I65" s="38"/>
      <c r="J65" s="9">
        <f t="shared" si="33"/>
        <v>950</v>
      </c>
      <c r="K65" s="9" t="str">
        <f t="shared" si="8"/>
        <v/>
      </c>
      <c r="L65" s="62" t="s">
        <v>15</v>
      </c>
      <c r="M65" s="1">
        <f t="shared" si="15"/>
        <v>51</v>
      </c>
      <c r="N65" s="17" t="s">
        <v>499</v>
      </c>
      <c r="O65" s="38"/>
      <c r="P65" s="9">
        <f t="shared" si="34"/>
        <v>950</v>
      </c>
      <c r="Q65" s="9" t="str">
        <f t="shared" si="11"/>
        <v/>
      </c>
    </row>
    <row r="66" spans="1:17" x14ac:dyDescent="0.25">
      <c r="A66" s="2">
        <f t="shared" si="14"/>
        <v>52</v>
      </c>
      <c r="B66" s="8" t="s">
        <v>269</v>
      </c>
      <c r="C66" s="26"/>
      <c r="D66" s="9">
        <v>530</v>
      </c>
      <c r="E66" s="9" t="str">
        <f t="shared" ref="E66:E67" si="35">IF(C66="","",D66)</f>
        <v/>
      </c>
      <c r="G66" s="1">
        <f t="shared" ref="G66:G67" si="36">A66</f>
        <v>52</v>
      </c>
      <c r="H66" s="8" t="s">
        <v>316</v>
      </c>
      <c r="I66" s="26"/>
      <c r="J66" s="9">
        <f t="shared" ref="J66:J67" si="37">IF(D66="","",D66)</f>
        <v>530</v>
      </c>
      <c r="K66" s="9" t="str">
        <f t="shared" ref="K66:K67" si="38">IF(I66="","",J66)</f>
        <v/>
      </c>
      <c r="M66" s="1">
        <f t="shared" ref="M66:M67" si="39">G66</f>
        <v>52</v>
      </c>
      <c r="N66" s="8" t="s">
        <v>501</v>
      </c>
      <c r="O66" s="26"/>
      <c r="P66" s="9">
        <f t="shared" ref="P66:P67" si="40">IF(J66="","",J66)</f>
        <v>530</v>
      </c>
      <c r="Q66" s="9" t="str">
        <f t="shared" ref="Q66:Q67" si="41">IF(O66="","",P66)</f>
        <v/>
      </c>
    </row>
    <row r="67" spans="1:17" x14ac:dyDescent="0.25">
      <c r="A67" s="2">
        <f t="shared" si="14"/>
        <v>53</v>
      </c>
      <c r="B67" s="8" t="s">
        <v>36</v>
      </c>
      <c r="C67" s="26"/>
      <c r="D67" s="9">
        <v>1660</v>
      </c>
      <c r="E67" s="9" t="str">
        <f t="shared" si="35"/>
        <v/>
      </c>
      <c r="G67" s="1">
        <f t="shared" si="36"/>
        <v>53</v>
      </c>
      <c r="H67" s="8" t="s">
        <v>315</v>
      </c>
      <c r="I67" s="26"/>
      <c r="J67" s="9">
        <f t="shared" si="37"/>
        <v>1660</v>
      </c>
      <c r="K67" s="9" t="str">
        <f t="shared" si="38"/>
        <v/>
      </c>
      <c r="M67" s="1">
        <f t="shared" si="39"/>
        <v>53</v>
      </c>
      <c r="N67" s="8" t="s">
        <v>500</v>
      </c>
      <c r="O67" s="26"/>
      <c r="P67" s="9">
        <f t="shared" si="40"/>
        <v>1660</v>
      </c>
      <c r="Q67" s="9" t="str">
        <f t="shared" si="41"/>
        <v/>
      </c>
    </row>
    <row r="68" spans="1:17" customFormat="1" x14ac:dyDescent="0.25">
      <c r="A68" s="2">
        <f t="shared" si="14"/>
        <v>54</v>
      </c>
      <c r="B68" s="8" t="s">
        <v>373</v>
      </c>
      <c r="C68" s="26"/>
      <c r="D68" s="9">
        <v>690</v>
      </c>
      <c r="E68" s="9" t="str">
        <f t="shared" si="5"/>
        <v/>
      </c>
      <c r="G68" s="1">
        <f t="shared" si="6"/>
        <v>54</v>
      </c>
      <c r="H68" s="8" t="s">
        <v>374</v>
      </c>
      <c r="I68" s="26"/>
      <c r="J68" s="9">
        <v>720</v>
      </c>
      <c r="K68" s="9" t="str">
        <f t="shared" si="8"/>
        <v/>
      </c>
      <c r="M68" s="1">
        <f t="shared" si="15"/>
        <v>54</v>
      </c>
      <c r="N68" s="8" t="s">
        <v>502</v>
      </c>
      <c r="O68" s="26"/>
      <c r="P68" s="9">
        <v>720</v>
      </c>
      <c r="Q68" s="9" t="str">
        <f t="shared" si="11"/>
        <v/>
      </c>
    </row>
    <row r="69" spans="1:17" x14ac:dyDescent="0.25">
      <c r="A69" s="2">
        <f>IFERROR(A68+1,A67+1)</f>
        <v>55</v>
      </c>
      <c r="B69" s="11" t="s">
        <v>270</v>
      </c>
      <c r="C69" s="15"/>
      <c r="D69" s="9">
        <v>1350</v>
      </c>
      <c r="E69" s="9" t="str">
        <f t="shared" si="5"/>
        <v/>
      </c>
      <c r="G69" s="1">
        <f t="shared" si="6"/>
        <v>55</v>
      </c>
      <c r="H69" s="11" t="s">
        <v>317</v>
      </c>
      <c r="I69" s="15"/>
      <c r="J69" s="9">
        <f t="shared" si="33"/>
        <v>1350</v>
      </c>
      <c r="K69" s="9" t="str">
        <f t="shared" si="8"/>
        <v/>
      </c>
      <c r="M69" s="1">
        <f t="shared" si="15"/>
        <v>55</v>
      </c>
      <c r="N69" s="11" t="s">
        <v>503</v>
      </c>
      <c r="O69" s="15"/>
      <c r="P69" s="9">
        <f t="shared" ref="P69:P75" si="42">IF(J69="","",J69)</f>
        <v>1350</v>
      </c>
      <c r="Q69" s="9" t="str">
        <f t="shared" si="11"/>
        <v/>
      </c>
    </row>
    <row r="70" spans="1:17" x14ac:dyDescent="0.25">
      <c r="A70" s="2">
        <f>IFERROR(#REF!+1,A69+1)</f>
        <v>56</v>
      </c>
      <c r="B70" s="19" t="s">
        <v>629</v>
      </c>
      <c r="C70" s="40"/>
      <c r="D70" s="41">
        <v>1970</v>
      </c>
      <c r="E70" s="42" t="str">
        <f t="shared" si="5"/>
        <v/>
      </c>
      <c r="G70" s="1">
        <f t="shared" si="6"/>
        <v>56</v>
      </c>
      <c r="H70" s="19" t="s">
        <v>151</v>
      </c>
      <c r="I70" s="40"/>
      <c r="J70" s="41">
        <f t="shared" si="33"/>
        <v>1970</v>
      </c>
      <c r="K70" s="42" t="str">
        <f t="shared" si="8"/>
        <v/>
      </c>
      <c r="M70" s="1">
        <f t="shared" si="15"/>
        <v>56</v>
      </c>
      <c r="N70" s="19" t="s">
        <v>504</v>
      </c>
      <c r="O70" s="40"/>
      <c r="P70" s="41">
        <f t="shared" si="42"/>
        <v>1970</v>
      </c>
      <c r="Q70" s="42" t="str">
        <f t="shared" si="11"/>
        <v/>
      </c>
    </row>
    <row r="71" spans="1:17" x14ac:dyDescent="0.25">
      <c r="A71" s="2">
        <f>IFERROR(A69+1,A67+1)</f>
        <v>56</v>
      </c>
      <c r="B71" s="11" t="s">
        <v>38</v>
      </c>
      <c r="C71" s="15"/>
      <c r="D71" s="12">
        <v>1690</v>
      </c>
      <c r="E71" s="9" t="str">
        <f t="shared" si="5"/>
        <v/>
      </c>
      <c r="G71" s="1">
        <f t="shared" si="6"/>
        <v>56</v>
      </c>
      <c r="H71" s="11" t="s">
        <v>152</v>
      </c>
      <c r="I71" s="15"/>
      <c r="J71" s="9">
        <f t="shared" si="33"/>
        <v>1690</v>
      </c>
      <c r="K71" s="9" t="str">
        <f t="shared" si="8"/>
        <v/>
      </c>
      <c r="M71" s="1">
        <f t="shared" si="15"/>
        <v>56</v>
      </c>
      <c r="N71" s="11" t="s">
        <v>505</v>
      </c>
      <c r="O71" s="15"/>
      <c r="P71" s="9">
        <f t="shared" si="42"/>
        <v>1690</v>
      </c>
      <c r="Q71" s="9" t="str">
        <f t="shared" si="11"/>
        <v/>
      </c>
    </row>
    <row r="72" spans="1:17" x14ac:dyDescent="0.25">
      <c r="A72" s="2">
        <f>IFERROR(A71+1,A69+1)</f>
        <v>57</v>
      </c>
      <c r="B72" s="11" t="s">
        <v>39</v>
      </c>
      <c r="C72" s="15"/>
      <c r="D72" s="9">
        <v>2050</v>
      </c>
      <c r="E72" s="9" t="str">
        <f t="shared" si="5"/>
        <v/>
      </c>
      <c r="G72" s="1">
        <f t="shared" si="6"/>
        <v>57</v>
      </c>
      <c r="H72" s="11" t="s">
        <v>153</v>
      </c>
      <c r="I72" s="15"/>
      <c r="J72" s="9">
        <f t="shared" si="33"/>
        <v>2050</v>
      </c>
      <c r="K72" s="9" t="str">
        <f t="shared" si="8"/>
        <v/>
      </c>
      <c r="M72" s="1">
        <f t="shared" si="15"/>
        <v>57</v>
      </c>
      <c r="N72" s="11" t="s">
        <v>506</v>
      </c>
      <c r="O72" s="15"/>
      <c r="P72" s="9">
        <f t="shared" si="42"/>
        <v>2050</v>
      </c>
      <c r="Q72" s="9" t="str">
        <f t="shared" si="11"/>
        <v/>
      </c>
    </row>
    <row r="73" spans="1:17" x14ac:dyDescent="0.25">
      <c r="A73" s="2">
        <f t="shared" si="14"/>
        <v>58</v>
      </c>
      <c r="B73" s="11" t="s">
        <v>40</v>
      </c>
      <c r="C73" s="15"/>
      <c r="D73" s="9">
        <v>4300</v>
      </c>
      <c r="E73" s="9" t="str">
        <f t="shared" si="5"/>
        <v/>
      </c>
      <c r="G73" s="1">
        <f t="shared" si="6"/>
        <v>58</v>
      </c>
      <c r="H73" s="11" t="s">
        <v>154</v>
      </c>
      <c r="I73" s="15"/>
      <c r="J73" s="9">
        <f t="shared" si="33"/>
        <v>4300</v>
      </c>
      <c r="K73" s="9" t="str">
        <f t="shared" si="8"/>
        <v/>
      </c>
      <c r="M73" s="1">
        <f t="shared" si="15"/>
        <v>58</v>
      </c>
      <c r="N73" s="11" t="s">
        <v>507</v>
      </c>
      <c r="O73" s="15"/>
      <c r="P73" s="9">
        <f t="shared" si="42"/>
        <v>4300</v>
      </c>
      <c r="Q73" s="9" t="str">
        <f t="shared" si="11"/>
        <v/>
      </c>
    </row>
    <row r="74" spans="1:17" x14ac:dyDescent="0.25">
      <c r="A74" s="2">
        <f t="shared" si="14"/>
        <v>59</v>
      </c>
      <c r="B74" s="11" t="s">
        <v>271</v>
      </c>
      <c r="C74" s="15"/>
      <c r="D74" s="9">
        <v>4900</v>
      </c>
      <c r="E74" s="9" t="str">
        <f t="shared" ref="E74:E141" si="43">IF(C74="","",D74)</f>
        <v/>
      </c>
      <c r="G74" s="1">
        <f t="shared" si="6"/>
        <v>59</v>
      </c>
      <c r="H74" s="11" t="s">
        <v>318</v>
      </c>
      <c r="I74" s="15"/>
      <c r="J74" s="9">
        <f t="shared" si="33"/>
        <v>4900</v>
      </c>
      <c r="K74" s="9" t="str">
        <f t="shared" ref="K74:K139" si="44">IF(I74="","",J74)</f>
        <v/>
      </c>
      <c r="M74" s="1">
        <f t="shared" si="15"/>
        <v>59</v>
      </c>
      <c r="N74" s="11" t="s">
        <v>508</v>
      </c>
      <c r="O74" s="15"/>
      <c r="P74" s="9">
        <f t="shared" si="42"/>
        <v>4900</v>
      </c>
      <c r="Q74" s="9" t="str">
        <f t="shared" ref="Q74:Q110" si="45">IF(O74="","",P74)</f>
        <v/>
      </c>
    </row>
    <row r="75" spans="1:17" x14ac:dyDescent="0.25">
      <c r="A75" s="2">
        <f t="shared" si="14"/>
        <v>60</v>
      </c>
      <c r="B75" s="8" t="s">
        <v>428</v>
      </c>
      <c r="C75" s="26"/>
      <c r="D75" s="9">
        <v>1950</v>
      </c>
      <c r="E75" s="70" t="str">
        <f t="shared" si="43"/>
        <v/>
      </c>
      <c r="G75" s="1">
        <f t="shared" si="6"/>
        <v>60</v>
      </c>
      <c r="H75" s="11" t="s">
        <v>427</v>
      </c>
      <c r="I75" s="15"/>
      <c r="J75" s="9">
        <f t="shared" si="33"/>
        <v>1950</v>
      </c>
      <c r="K75" s="9" t="str">
        <f t="shared" si="44"/>
        <v/>
      </c>
      <c r="M75" s="1">
        <f t="shared" si="15"/>
        <v>60</v>
      </c>
      <c r="N75" s="11" t="s">
        <v>552</v>
      </c>
      <c r="O75" s="15"/>
      <c r="P75" s="9">
        <f t="shared" si="42"/>
        <v>1950</v>
      </c>
      <c r="Q75" s="9" t="str">
        <f t="shared" si="45"/>
        <v/>
      </c>
    </row>
    <row r="76" spans="1:17" x14ac:dyDescent="0.25">
      <c r="A76" s="2" t="s">
        <v>122</v>
      </c>
      <c r="B76" s="6" t="s">
        <v>43</v>
      </c>
      <c r="C76" s="2"/>
      <c r="D76" s="7" t="s">
        <v>15</v>
      </c>
      <c r="E76" s="7" t="str">
        <f t="shared" si="43"/>
        <v/>
      </c>
      <c r="G76" s="1" t="str">
        <f t="shared" si="6"/>
        <v>V</v>
      </c>
      <c r="H76" s="6" t="s">
        <v>319</v>
      </c>
      <c r="I76" s="2"/>
      <c r="J76" s="7"/>
      <c r="K76" s="7" t="str">
        <f t="shared" si="44"/>
        <v/>
      </c>
      <c r="M76" s="1" t="str">
        <f t="shared" si="15"/>
        <v>V</v>
      </c>
      <c r="N76" s="6" t="s">
        <v>509</v>
      </c>
      <c r="O76" s="2"/>
      <c r="P76" s="7"/>
      <c r="Q76" s="7" t="str">
        <f t="shared" si="45"/>
        <v/>
      </c>
    </row>
    <row r="77" spans="1:17" x14ac:dyDescent="0.25">
      <c r="A77" s="2">
        <f>IFERROR(A76+1,A75+1)</f>
        <v>61</v>
      </c>
      <c r="B77" s="11" t="s">
        <v>430</v>
      </c>
      <c r="C77" s="15"/>
      <c r="D77" s="9">
        <v>4500</v>
      </c>
      <c r="E77" s="9" t="str">
        <f t="shared" si="43"/>
        <v/>
      </c>
      <c r="G77" s="1">
        <f t="shared" si="6"/>
        <v>61</v>
      </c>
      <c r="H77" s="11" t="s">
        <v>429</v>
      </c>
      <c r="I77" s="15"/>
      <c r="J77" s="9">
        <v>4900</v>
      </c>
      <c r="K77" s="9" t="str">
        <f t="shared" si="44"/>
        <v/>
      </c>
      <c r="M77" s="1">
        <f t="shared" si="15"/>
        <v>61</v>
      </c>
      <c r="N77" s="11" t="s">
        <v>585</v>
      </c>
      <c r="O77" s="15"/>
      <c r="P77" s="9">
        <v>4900</v>
      </c>
      <c r="Q77" s="9" t="str">
        <f t="shared" si="45"/>
        <v/>
      </c>
    </row>
    <row r="78" spans="1:17" x14ac:dyDescent="0.25">
      <c r="A78" s="2">
        <f>IFERROR(A77+1,A76+1)</f>
        <v>62</v>
      </c>
      <c r="B78" s="18" t="s">
        <v>44</v>
      </c>
      <c r="C78" s="30"/>
      <c r="D78" s="9">
        <v>1040</v>
      </c>
      <c r="E78" s="9" t="str">
        <f t="shared" si="43"/>
        <v/>
      </c>
      <c r="G78" s="1">
        <f t="shared" si="6"/>
        <v>62</v>
      </c>
      <c r="H78" s="18" t="s">
        <v>320</v>
      </c>
      <c r="I78" s="30"/>
      <c r="J78" s="9">
        <f t="shared" ref="J78:J94" si="46">IF(D78="","",D78)</f>
        <v>1040</v>
      </c>
      <c r="K78" s="9" t="str">
        <f t="shared" si="44"/>
        <v/>
      </c>
      <c r="M78" s="1">
        <f t="shared" si="15"/>
        <v>62</v>
      </c>
      <c r="N78" s="18" t="s">
        <v>511</v>
      </c>
      <c r="O78" s="30"/>
      <c r="P78" s="9">
        <f t="shared" ref="P78:P94" si="47">IF(J78="","",J78)</f>
        <v>1040</v>
      </c>
      <c r="Q78" s="9" t="str">
        <f t="shared" si="45"/>
        <v/>
      </c>
    </row>
    <row r="79" spans="1:17" ht="21" x14ac:dyDescent="0.25">
      <c r="A79" s="2">
        <f>IFERROR(A78+1,A77+1)</f>
        <v>63</v>
      </c>
      <c r="B79" s="11" t="s">
        <v>588</v>
      </c>
      <c r="C79" s="15"/>
      <c r="D79" s="9">
        <v>2490</v>
      </c>
      <c r="E79" s="9" t="str">
        <f t="shared" si="43"/>
        <v/>
      </c>
      <c r="G79" s="1">
        <f t="shared" si="6"/>
        <v>63</v>
      </c>
      <c r="H79" s="11" t="s">
        <v>589</v>
      </c>
      <c r="I79" s="15"/>
      <c r="J79" s="9">
        <f t="shared" si="46"/>
        <v>2490</v>
      </c>
      <c r="K79" s="9" t="str">
        <f t="shared" si="44"/>
        <v/>
      </c>
      <c r="M79" s="1">
        <f t="shared" si="15"/>
        <v>63</v>
      </c>
      <c r="N79" s="11" t="s">
        <v>602</v>
      </c>
      <c r="O79" s="15"/>
      <c r="P79" s="9">
        <f t="shared" si="47"/>
        <v>2490</v>
      </c>
      <c r="Q79" s="9" t="str">
        <f t="shared" si="45"/>
        <v/>
      </c>
    </row>
    <row r="80" spans="1:17" x14ac:dyDescent="0.25">
      <c r="A80" s="2">
        <f t="shared" ref="A80:A113" si="48">IFERROR(A79+1,A78+1)</f>
        <v>64</v>
      </c>
      <c r="B80" s="20" t="s">
        <v>118</v>
      </c>
      <c r="C80" s="63"/>
      <c r="D80" s="50">
        <v>700</v>
      </c>
      <c r="E80" s="41" t="str">
        <f t="shared" si="43"/>
        <v/>
      </c>
      <c r="G80" s="1">
        <f t="shared" ref="G80" si="49">A80</f>
        <v>64</v>
      </c>
      <c r="H80" s="20" t="s">
        <v>441</v>
      </c>
      <c r="I80" s="63"/>
      <c r="J80" s="9">
        <f t="shared" si="46"/>
        <v>700</v>
      </c>
      <c r="K80" s="41" t="str">
        <f t="shared" si="44"/>
        <v/>
      </c>
      <c r="M80" s="1">
        <f t="shared" si="15"/>
        <v>64</v>
      </c>
      <c r="N80" s="20" t="s">
        <v>512</v>
      </c>
      <c r="O80" s="63"/>
      <c r="P80" s="9">
        <f t="shared" si="47"/>
        <v>700</v>
      </c>
      <c r="Q80" s="41" t="str">
        <f t="shared" si="45"/>
        <v/>
      </c>
    </row>
    <row r="81" spans="1:17" x14ac:dyDescent="0.25">
      <c r="A81" s="2">
        <f t="shared" si="48"/>
        <v>65</v>
      </c>
      <c r="B81" s="51" t="s">
        <v>99</v>
      </c>
      <c r="C81" s="63"/>
      <c r="D81" s="50">
        <v>850</v>
      </c>
      <c r="E81" s="50" t="str">
        <f t="shared" si="43"/>
        <v/>
      </c>
      <c r="G81" s="1">
        <f t="shared" ref="G81:G145" si="50">A81</f>
        <v>65</v>
      </c>
      <c r="H81" s="51" t="s">
        <v>205</v>
      </c>
      <c r="I81" s="63"/>
      <c r="J81" s="9">
        <f t="shared" ref="J81:J85" si="51">IF(D81="","",D81)</f>
        <v>850</v>
      </c>
      <c r="K81" s="50" t="str">
        <f t="shared" si="44"/>
        <v/>
      </c>
      <c r="M81" s="1">
        <f t="shared" si="15"/>
        <v>65</v>
      </c>
      <c r="N81" s="51" t="s">
        <v>513</v>
      </c>
      <c r="O81" s="63"/>
      <c r="P81" s="9">
        <f t="shared" si="47"/>
        <v>850</v>
      </c>
      <c r="Q81" s="50" t="str">
        <f t="shared" si="45"/>
        <v/>
      </c>
    </row>
    <row r="82" spans="1:17" x14ac:dyDescent="0.25">
      <c r="A82" s="2">
        <f t="shared" si="48"/>
        <v>66</v>
      </c>
      <c r="B82" s="51" t="s">
        <v>439</v>
      </c>
      <c r="C82" s="63"/>
      <c r="D82" s="50">
        <v>1200</v>
      </c>
      <c r="E82" s="50" t="str">
        <f t="shared" si="43"/>
        <v/>
      </c>
      <c r="G82" s="1">
        <f t="shared" si="50"/>
        <v>66</v>
      </c>
      <c r="H82" s="51" t="s">
        <v>440</v>
      </c>
      <c r="I82" s="63"/>
      <c r="J82" s="9">
        <f t="shared" si="51"/>
        <v>1200</v>
      </c>
      <c r="K82" s="50" t="str">
        <f t="shared" si="44"/>
        <v/>
      </c>
      <c r="M82" s="1">
        <f t="shared" si="15"/>
        <v>66</v>
      </c>
      <c r="N82" s="51" t="s">
        <v>514</v>
      </c>
      <c r="O82" s="63"/>
      <c r="P82" s="9">
        <f t="shared" si="47"/>
        <v>1200</v>
      </c>
      <c r="Q82" s="50" t="str">
        <f t="shared" si="45"/>
        <v/>
      </c>
    </row>
    <row r="83" spans="1:17" x14ac:dyDescent="0.25">
      <c r="A83" s="2">
        <f t="shared" si="48"/>
        <v>67</v>
      </c>
      <c r="B83" s="8" t="s">
        <v>53</v>
      </c>
      <c r="C83" s="26"/>
      <c r="D83" s="9">
        <v>1250</v>
      </c>
      <c r="E83" s="9" t="str">
        <f t="shared" si="43"/>
        <v/>
      </c>
      <c r="G83" s="1">
        <f t="shared" si="50"/>
        <v>67</v>
      </c>
      <c r="H83" s="8" t="s">
        <v>327</v>
      </c>
      <c r="I83" s="26"/>
      <c r="J83" s="9">
        <f t="shared" si="51"/>
        <v>1250</v>
      </c>
      <c r="K83" s="9" t="str">
        <f t="shared" si="44"/>
        <v/>
      </c>
      <c r="M83" s="1">
        <f t="shared" si="15"/>
        <v>67</v>
      </c>
      <c r="N83" s="8" t="s">
        <v>515</v>
      </c>
      <c r="O83" s="26"/>
      <c r="P83" s="9">
        <f t="shared" si="47"/>
        <v>1250</v>
      </c>
      <c r="Q83" s="9" t="str">
        <f t="shared" si="45"/>
        <v/>
      </c>
    </row>
    <row r="84" spans="1:17" x14ac:dyDescent="0.25">
      <c r="A84" s="2">
        <f t="shared" si="48"/>
        <v>68</v>
      </c>
      <c r="B84" s="8" t="s">
        <v>401</v>
      </c>
      <c r="C84" s="26"/>
      <c r="D84" s="9">
        <v>1450</v>
      </c>
      <c r="E84" s="9" t="str">
        <f t="shared" si="43"/>
        <v/>
      </c>
      <c r="G84" s="1">
        <f t="shared" si="50"/>
        <v>68</v>
      </c>
      <c r="H84" s="8" t="s">
        <v>402</v>
      </c>
      <c r="I84" s="26"/>
      <c r="J84" s="9">
        <f t="shared" si="51"/>
        <v>1450</v>
      </c>
      <c r="K84" s="9" t="str">
        <f t="shared" si="44"/>
        <v/>
      </c>
      <c r="M84" s="1">
        <f t="shared" si="15"/>
        <v>68</v>
      </c>
      <c r="N84" s="8" t="s">
        <v>516</v>
      </c>
      <c r="O84" s="26"/>
      <c r="P84" s="9">
        <f t="shared" si="47"/>
        <v>1450</v>
      </c>
      <c r="Q84" s="9" t="str">
        <f t="shared" si="45"/>
        <v/>
      </c>
    </row>
    <row r="85" spans="1:17" x14ac:dyDescent="0.25">
      <c r="A85" s="2">
        <f t="shared" si="48"/>
        <v>69</v>
      </c>
      <c r="B85" s="8" t="s">
        <v>403</v>
      </c>
      <c r="C85" s="26"/>
      <c r="D85" s="9">
        <v>1200</v>
      </c>
      <c r="E85" s="9" t="str">
        <f t="shared" si="43"/>
        <v/>
      </c>
      <c r="G85" s="1">
        <f t="shared" si="50"/>
        <v>69</v>
      </c>
      <c r="H85" s="8" t="s">
        <v>404</v>
      </c>
      <c r="I85" s="26"/>
      <c r="J85" s="9">
        <f t="shared" si="51"/>
        <v>1200</v>
      </c>
      <c r="K85" s="9" t="str">
        <f t="shared" si="44"/>
        <v/>
      </c>
      <c r="M85" s="1">
        <f t="shared" si="15"/>
        <v>69</v>
      </c>
      <c r="N85" s="8" t="s">
        <v>517</v>
      </c>
      <c r="O85" s="26"/>
      <c r="P85" s="9">
        <f t="shared" si="47"/>
        <v>1200</v>
      </c>
      <c r="Q85" s="9" t="str">
        <f t="shared" si="45"/>
        <v/>
      </c>
    </row>
    <row r="86" spans="1:17" x14ac:dyDescent="0.25">
      <c r="A86" s="2">
        <f t="shared" si="48"/>
        <v>70</v>
      </c>
      <c r="B86" s="8" t="s">
        <v>273</v>
      </c>
      <c r="C86" s="26"/>
      <c r="D86" s="9">
        <v>1600</v>
      </c>
      <c r="E86" s="9" t="str">
        <f t="shared" si="43"/>
        <v/>
      </c>
      <c r="G86" s="1">
        <f t="shared" si="50"/>
        <v>70</v>
      </c>
      <c r="H86" s="8" t="s">
        <v>321</v>
      </c>
      <c r="I86" s="26"/>
      <c r="J86" s="9">
        <f t="shared" si="46"/>
        <v>1600</v>
      </c>
      <c r="K86" s="9" t="str">
        <f t="shared" si="44"/>
        <v/>
      </c>
      <c r="M86" s="1">
        <f t="shared" si="15"/>
        <v>70</v>
      </c>
      <c r="N86" s="8" t="s">
        <v>518</v>
      </c>
      <c r="O86" s="26"/>
      <c r="P86" s="9">
        <f t="shared" si="47"/>
        <v>1600</v>
      </c>
      <c r="Q86" s="9" t="str">
        <f t="shared" si="45"/>
        <v/>
      </c>
    </row>
    <row r="87" spans="1:17" x14ac:dyDescent="0.25">
      <c r="A87" s="2">
        <f t="shared" si="48"/>
        <v>71</v>
      </c>
      <c r="B87" s="8" t="s">
        <v>274</v>
      </c>
      <c r="C87" s="26"/>
      <c r="D87" s="9">
        <v>1750</v>
      </c>
      <c r="E87" s="9" t="str">
        <f t="shared" si="43"/>
        <v/>
      </c>
      <c r="G87" s="1">
        <f t="shared" si="50"/>
        <v>71</v>
      </c>
      <c r="H87" s="8" t="s">
        <v>322</v>
      </c>
      <c r="I87" s="26"/>
      <c r="J87" s="9">
        <f t="shared" si="46"/>
        <v>1750</v>
      </c>
      <c r="K87" s="9" t="str">
        <f t="shared" si="44"/>
        <v/>
      </c>
      <c r="M87" s="1">
        <f t="shared" si="15"/>
        <v>71</v>
      </c>
      <c r="N87" s="8" t="s">
        <v>519</v>
      </c>
      <c r="O87" s="26"/>
      <c r="P87" s="9">
        <f t="shared" si="47"/>
        <v>1750</v>
      </c>
      <c r="Q87" s="9" t="str">
        <f t="shared" si="45"/>
        <v/>
      </c>
    </row>
    <row r="88" spans="1:17" x14ac:dyDescent="0.25">
      <c r="A88" s="2">
        <f t="shared" si="48"/>
        <v>72</v>
      </c>
      <c r="B88" s="8" t="s">
        <v>47</v>
      </c>
      <c r="C88" s="26"/>
      <c r="D88" s="9">
        <v>1150</v>
      </c>
      <c r="E88" s="9" t="str">
        <f t="shared" si="43"/>
        <v/>
      </c>
      <c r="G88" s="1">
        <f t="shared" si="50"/>
        <v>72</v>
      </c>
      <c r="H88" s="8" t="s">
        <v>323</v>
      </c>
      <c r="I88" s="26"/>
      <c r="J88" s="9">
        <f t="shared" si="46"/>
        <v>1150</v>
      </c>
      <c r="K88" s="9" t="str">
        <f t="shared" si="44"/>
        <v/>
      </c>
      <c r="M88" s="1">
        <f t="shared" si="15"/>
        <v>72</v>
      </c>
      <c r="N88" s="8" t="s">
        <v>520</v>
      </c>
      <c r="O88" s="26"/>
      <c r="P88" s="9">
        <f t="shared" si="47"/>
        <v>1150</v>
      </c>
      <c r="Q88" s="9" t="str">
        <f t="shared" si="45"/>
        <v/>
      </c>
    </row>
    <row r="89" spans="1:17" x14ac:dyDescent="0.25">
      <c r="A89" s="2">
        <f t="shared" si="48"/>
        <v>73</v>
      </c>
      <c r="B89" s="8" t="s">
        <v>48</v>
      </c>
      <c r="C89" s="26"/>
      <c r="D89" s="9">
        <v>1950</v>
      </c>
      <c r="E89" s="9" t="str">
        <f t="shared" si="43"/>
        <v/>
      </c>
      <c r="G89" s="1">
        <f t="shared" si="50"/>
        <v>73</v>
      </c>
      <c r="H89" s="8" t="s">
        <v>324</v>
      </c>
      <c r="I89" s="26"/>
      <c r="J89" s="9">
        <f t="shared" si="46"/>
        <v>1950</v>
      </c>
      <c r="K89" s="9" t="str">
        <f t="shared" si="44"/>
        <v/>
      </c>
      <c r="M89" s="1">
        <f t="shared" ref="M89:M145" si="52">G89</f>
        <v>73</v>
      </c>
      <c r="N89" s="8" t="s">
        <v>521</v>
      </c>
      <c r="O89" s="26"/>
      <c r="P89" s="9">
        <f t="shared" si="47"/>
        <v>1950</v>
      </c>
      <c r="Q89" s="9" t="str">
        <f t="shared" si="45"/>
        <v/>
      </c>
    </row>
    <row r="90" spans="1:17" x14ac:dyDescent="0.25">
      <c r="A90" s="2">
        <f t="shared" si="48"/>
        <v>74</v>
      </c>
      <c r="B90" s="18" t="s">
        <v>49</v>
      </c>
      <c r="C90" s="30"/>
      <c r="D90" s="9">
        <v>390</v>
      </c>
      <c r="E90" s="9" t="str">
        <f t="shared" si="43"/>
        <v/>
      </c>
      <c r="G90" s="1">
        <f t="shared" si="50"/>
        <v>74</v>
      </c>
      <c r="H90" s="18" t="s">
        <v>325</v>
      </c>
      <c r="I90" s="30"/>
      <c r="J90" s="9">
        <f t="shared" si="46"/>
        <v>390</v>
      </c>
      <c r="K90" s="9" t="str">
        <f t="shared" si="44"/>
        <v/>
      </c>
      <c r="M90" s="1">
        <f t="shared" si="52"/>
        <v>74</v>
      </c>
      <c r="N90" s="18" t="s">
        <v>522</v>
      </c>
      <c r="O90" s="30"/>
      <c r="P90" s="9">
        <f t="shared" si="47"/>
        <v>390</v>
      </c>
      <c r="Q90" s="9" t="str">
        <f t="shared" si="45"/>
        <v/>
      </c>
    </row>
    <row r="91" spans="1:17" x14ac:dyDescent="0.25">
      <c r="A91" s="2">
        <f t="shared" si="48"/>
        <v>75</v>
      </c>
      <c r="B91" s="11" t="s">
        <v>52</v>
      </c>
      <c r="C91" s="15"/>
      <c r="D91" s="9">
        <v>930</v>
      </c>
      <c r="E91" s="9" t="str">
        <f t="shared" si="43"/>
        <v/>
      </c>
      <c r="G91" s="1">
        <f t="shared" si="50"/>
        <v>75</v>
      </c>
      <c r="H91" s="11" t="s">
        <v>160</v>
      </c>
      <c r="I91" s="15"/>
      <c r="J91" s="9">
        <f t="shared" si="46"/>
        <v>930</v>
      </c>
      <c r="K91" s="9" t="str">
        <f t="shared" si="44"/>
        <v/>
      </c>
      <c r="M91" s="1">
        <f t="shared" si="52"/>
        <v>75</v>
      </c>
      <c r="N91" s="11" t="s">
        <v>523</v>
      </c>
      <c r="O91" s="15"/>
      <c r="P91" s="9">
        <f t="shared" si="47"/>
        <v>930</v>
      </c>
      <c r="Q91" s="9" t="str">
        <f t="shared" si="45"/>
        <v/>
      </c>
    </row>
    <row r="92" spans="1:17" customFormat="1" x14ac:dyDescent="0.25">
      <c r="A92" s="2">
        <f t="shared" si="48"/>
        <v>76</v>
      </c>
      <c r="B92" s="8" t="s">
        <v>114</v>
      </c>
      <c r="C92" s="26"/>
      <c r="D92" s="9">
        <v>900</v>
      </c>
      <c r="E92" s="9" t="str">
        <f t="shared" si="43"/>
        <v/>
      </c>
      <c r="F92" s="62"/>
      <c r="G92" s="1">
        <f t="shared" si="50"/>
        <v>76</v>
      </c>
      <c r="H92" s="8" t="s">
        <v>326</v>
      </c>
      <c r="I92" s="26"/>
      <c r="J92" s="9">
        <f t="shared" si="46"/>
        <v>900</v>
      </c>
      <c r="K92" s="9" t="str">
        <f t="shared" si="44"/>
        <v/>
      </c>
      <c r="M92" s="1">
        <f t="shared" si="52"/>
        <v>76</v>
      </c>
      <c r="N92" s="8" t="s">
        <v>524</v>
      </c>
      <c r="O92" s="26"/>
      <c r="P92" s="9">
        <f t="shared" si="47"/>
        <v>900</v>
      </c>
      <c r="Q92" s="9" t="str">
        <f t="shared" si="45"/>
        <v/>
      </c>
    </row>
    <row r="93" spans="1:17" x14ac:dyDescent="0.25">
      <c r="A93" s="2">
        <f t="shared" si="48"/>
        <v>77</v>
      </c>
      <c r="B93" s="19" t="s">
        <v>54</v>
      </c>
      <c r="C93" s="31"/>
      <c r="D93" s="9">
        <v>350</v>
      </c>
      <c r="E93" s="9" t="str">
        <f t="shared" si="43"/>
        <v/>
      </c>
      <c r="G93" s="1">
        <f t="shared" si="50"/>
        <v>77</v>
      </c>
      <c r="H93" s="19" t="s">
        <v>328</v>
      </c>
      <c r="I93" s="31"/>
      <c r="J93" s="9">
        <f t="shared" si="46"/>
        <v>350</v>
      </c>
      <c r="K93" s="9" t="str">
        <f t="shared" si="44"/>
        <v/>
      </c>
      <c r="M93" s="1">
        <f t="shared" si="52"/>
        <v>77</v>
      </c>
      <c r="N93" s="19" t="s">
        <v>525</v>
      </c>
      <c r="O93" s="31"/>
      <c r="P93" s="9">
        <f t="shared" si="47"/>
        <v>350</v>
      </c>
      <c r="Q93" s="9" t="str">
        <f t="shared" si="45"/>
        <v/>
      </c>
    </row>
    <row r="94" spans="1:17" ht="15" customHeight="1" x14ac:dyDescent="0.25">
      <c r="A94" s="2">
        <f t="shared" si="48"/>
        <v>78</v>
      </c>
      <c r="B94" s="8" t="s">
        <v>377</v>
      </c>
      <c r="C94" s="26"/>
      <c r="D94" s="9">
        <v>450</v>
      </c>
      <c r="E94" s="9" t="str">
        <f t="shared" si="43"/>
        <v/>
      </c>
      <c r="G94" s="1">
        <f t="shared" si="50"/>
        <v>78</v>
      </c>
      <c r="H94" s="8" t="s">
        <v>378</v>
      </c>
      <c r="I94" s="26"/>
      <c r="J94" s="9">
        <f t="shared" si="46"/>
        <v>450</v>
      </c>
      <c r="K94" s="9" t="str">
        <f t="shared" si="44"/>
        <v/>
      </c>
      <c r="M94" s="1">
        <f t="shared" si="52"/>
        <v>78</v>
      </c>
      <c r="N94" s="8" t="s">
        <v>637</v>
      </c>
      <c r="O94" s="26"/>
      <c r="P94" s="9">
        <f t="shared" si="47"/>
        <v>450</v>
      </c>
      <c r="Q94" s="9" t="str">
        <f t="shared" si="45"/>
        <v/>
      </c>
    </row>
    <row r="95" spans="1:17" x14ac:dyDescent="0.25">
      <c r="A95" s="2" t="s">
        <v>56</v>
      </c>
      <c r="B95" s="6" t="s">
        <v>57</v>
      </c>
      <c r="C95" s="2"/>
      <c r="D95" s="7" t="s">
        <v>15</v>
      </c>
      <c r="E95" s="7" t="str">
        <f t="shared" si="43"/>
        <v/>
      </c>
      <c r="G95" s="1" t="str">
        <f t="shared" si="50"/>
        <v>VI</v>
      </c>
      <c r="H95" s="6" t="s">
        <v>329</v>
      </c>
      <c r="I95" s="2"/>
      <c r="J95" s="7"/>
      <c r="K95" s="7" t="str">
        <f t="shared" si="44"/>
        <v/>
      </c>
      <c r="M95" s="1" t="str">
        <f t="shared" si="52"/>
        <v>VI</v>
      </c>
      <c r="N95" s="6" t="s">
        <v>526</v>
      </c>
      <c r="O95" s="2"/>
      <c r="P95" s="7"/>
      <c r="Q95" s="7" t="str">
        <f t="shared" si="45"/>
        <v/>
      </c>
    </row>
    <row r="96" spans="1:17" x14ac:dyDescent="0.25">
      <c r="A96" s="2">
        <f t="shared" si="48"/>
        <v>79</v>
      </c>
      <c r="B96" s="16" t="s">
        <v>433</v>
      </c>
      <c r="C96" s="26"/>
      <c r="D96" s="9">
        <v>1900</v>
      </c>
      <c r="E96" s="9" t="str">
        <f t="shared" si="43"/>
        <v/>
      </c>
      <c r="G96" s="1">
        <f t="shared" si="50"/>
        <v>79</v>
      </c>
      <c r="H96" s="16" t="s">
        <v>432</v>
      </c>
      <c r="I96" s="26"/>
      <c r="J96" s="9">
        <f t="shared" ref="J96:J111" si="53">IF(D96="","",D96)</f>
        <v>1900</v>
      </c>
      <c r="K96" s="9" t="str">
        <f t="shared" si="44"/>
        <v/>
      </c>
      <c r="M96" s="1">
        <f t="shared" si="52"/>
        <v>79</v>
      </c>
      <c r="N96" s="16" t="s">
        <v>527</v>
      </c>
      <c r="O96" s="26"/>
      <c r="P96" s="9">
        <f t="shared" ref="P96:P111" si="54">IF(J96="","",J96)</f>
        <v>1900</v>
      </c>
      <c r="Q96" s="9" t="str">
        <f t="shared" si="45"/>
        <v/>
      </c>
    </row>
    <row r="97" spans="1:17" x14ac:dyDescent="0.25">
      <c r="A97" s="2">
        <f t="shared" si="48"/>
        <v>80</v>
      </c>
      <c r="B97" s="16" t="s">
        <v>275</v>
      </c>
      <c r="C97" s="26"/>
      <c r="D97" s="9">
        <v>2900</v>
      </c>
      <c r="E97" s="9" t="str">
        <f t="shared" si="43"/>
        <v/>
      </c>
      <c r="G97" s="1">
        <f t="shared" si="50"/>
        <v>80</v>
      </c>
      <c r="H97" s="16" t="s">
        <v>330</v>
      </c>
      <c r="I97" s="26"/>
      <c r="J97" s="9">
        <f t="shared" si="53"/>
        <v>2900</v>
      </c>
      <c r="K97" s="9" t="str">
        <f t="shared" si="44"/>
        <v/>
      </c>
      <c r="M97" s="1">
        <f t="shared" si="52"/>
        <v>80</v>
      </c>
      <c r="N97" s="16" t="s">
        <v>528</v>
      </c>
      <c r="O97" s="26"/>
      <c r="P97" s="9">
        <f t="shared" si="54"/>
        <v>2900</v>
      </c>
      <c r="Q97" s="9" t="str">
        <f t="shared" si="45"/>
        <v/>
      </c>
    </row>
    <row r="98" spans="1:17" x14ac:dyDescent="0.25">
      <c r="A98" s="2">
        <f t="shared" si="48"/>
        <v>81</v>
      </c>
      <c r="B98" s="16" t="s">
        <v>276</v>
      </c>
      <c r="C98" s="26"/>
      <c r="D98" s="9">
        <v>3900</v>
      </c>
      <c r="E98" s="9" t="str">
        <f t="shared" si="43"/>
        <v/>
      </c>
      <c r="G98" s="1">
        <f t="shared" si="50"/>
        <v>81</v>
      </c>
      <c r="H98" s="16" t="s">
        <v>331</v>
      </c>
      <c r="I98" s="26"/>
      <c r="J98" s="9">
        <f t="shared" si="53"/>
        <v>3900</v>
      </c>
      <c r="K98" s="9" t="str">
        <f t="shared" si="44"/>
        <v/>
      </c>
      <c r="M98" s="1">
        <f t="shared" si="52"/>
        <v>81</v>
      </c>
      <c r="N98" s="16" t="s">
        <v>529</v>
      </c>
      <c r="O98" s="26"/>
      <c r="P98" s="9">
        <f t="shared" si="54"/>
        <v>3900</v>
      </c>
      <c r="Q98" s="9" t="str">
        <f t="shared" si="45"/>
        <v/>
      </c>
    </row>
    <row r="99" spans="1:17" x14ac:dyDescent="0.25">
      <c r="A99" s="2">
        <f t="shared" si="48"/>
        <v>82</v>
      </c>
      <c r="B99" s="16" t="s">
        <v>62</v>
      </c>
      <c r="C99" s="26"/>
      <c r="D99" s="9">
        <v>1050</v>
      </c>
      <c r="E99" s="9" t="str">
        <f t="shared" si="43"/>
        <v/>
      </c>
      <c r="G99" s="1">
        <f t="shared" si="50"/>
        <v>82</v>
      </c>
      <c r="H99" s="16" t="s">
        <v>362</v>
      </c>
      <c r="I99" s="26"/>
      <c r="J99" s="9">
        <f t="shared" si="53"/>
        <v>1050</v>
      </c>
      <c r="K99" s="9" t="str">
        <f t="shared" si="44"/>
        <v/>
      </c>
      <c r="M99" s="1">
        <f t="shared" si="52"/>
        <v>82</v>
      </c>
      <c r="N99" s="16" t="s">
        <v>530</v>
      </c>
      <c r="O99" s="26"/>
      <c r="P99" s="9">
        <f t="shared" si="54"/>
        <v>1050</v>
      </c>
      <c r="Q99" s="9" t="str">
        <f t="shared" si="45"/>
        <v/>
      </c>
    </row>
    <row r="100" spans="1:17" ht="21" x14ac:dyDescent="0.25">
      <c r="A100" s="2">
        <f t="shared" si="48"/>
        <v>83</v>
      </c>
      <c r="B100" s="11" t="s">
        <v>277</v>
      </c>
      <c r="C100" s="15"/>
      <c r="D100" s="9">
        <v>3500</v>
      </c>
      <c r="E100" s="9" t="str">
        <f t="shared" si="43"/>
        <v/>
      </c>
      <c r="G100" s="1">
        <f t="shared" si="50"/>
        <v>83</v>
      </c>
      <c r="H100" s="11" t="s">
        <v>251</v>
      </c>
      <c r="I100" s="15"/>
      <c r="J100" s="9">
        <f t="shared" si="53"/>
        <v>3500</v>
      </c>
      <c r="K100" s="9" t="str">
        <f t="shared" si="44"/>
        <v/>
      </c>
      <c r="M100" s="1">
        <f t="shared" si="52"/>
        <v>83</v>
      </c>
      <c r="N100" s="11" t="s">
        <v>531</v>
      </c>
      <c r="O100" s="15"/>
      <c r="P100" s="9">
        <f t="shared" si="54"/>
        <v>3500</v>
      </c>
      <c r="Q100" s="9" t="str">
        <f t="shared" si="45"/>
        <v/>
      </c>
    </row>
    <row r="101" spans="1:17" x14ac:dyDescent="0.25">
      <c r="A101" s="2">
        <f t="shared" si="48"/>
        <v>84</v>
      </c>
      <c r="B101" s="11" t="s">
        <v>417</v>
      </c>
      <c r="C101" s="15"/>
      <c r="D101" s="9">
        <v>470</v>
      </c>
      <c r="E101" s="9" t="str">
        <f t="shared" si="43"/>
        <v/>
      </c>
      <c r="G101" s="1">
        <f t="shared" si="50"/>
        <v>84</v>
      </c>
      <c r="H101" s="11" t="s">
        <v>419</v>
      </c>
      <c r="I101" s="15"/>
      <c r="J101" s="9">
        <f t="shared" si="53"/>
        <v>470</v>
      </c>
      <c r="K101" s="9" t="str">
        <f t="shared" si="44"/>
        <v/>
      </c>
      <c r="M101" s="1">
        <f t="shared" si="52"/>
        <v>84</v>
      </c>
      <c r="N101" s="11" t="s">
        <v>532</v>
      </c>
      <c r="O101" s="15"/>
      <c r="P101" s="9">
        <f t="shared" si="54"/>
        <v>470</v>
      </c>
      <c r="Q101" s="9" t="str">
        <f t="shared" si="45"/>
        <v/>
      </c>
    </row>
    <row r="102" spans="1:17" x14ac:dyDescent="0.25">
      <c r="A102" s="2">
        <f t="shared" si="48"/>
        <v>85</v>
      </c>
      <c r="B102" s="11" t="s">
        <v>418</v>
      </c>
      <c r="C102" s="15"/>
      <c r="D102" s="9">
        <v>470</v>
      </c>
      <c r="E102" s="9"/>
      <c r="G102" s="1">
        <f t="shared" si="50"/>
        <v>85</v>
      </c>
      <c r="H102" s="11" t="s">
        <v>420</v>
      </c>
      <c r="I102" s="15"/>
      <c r="J102" s="9">
        <f t="shared" si="53"/>
        <v>470</v>
      </c>
      <c r="K102" s="9" t="str">
        <f t="shared" si="44"/>
        <v/>
      </c>
      <c r="M102" s="1">
        <f t="shared" si="52"/>
        <v>85</v>
      </c>
      <c r="N102" s="11" t="s">
        <v>533</v>
      </c>
      <c r="O102" s="15"/>
      <c r="P102" s="9">
        <f t="shared" si="54"/>
        <v>470</v>
      </c>
      <c r="Q102" s="9" t="str">
        <f t="shared" si="45"/>
        <v/>
      </c>
    </row>
    <row r="103" spans="1:17" x14ac:dyDescent="0.25">
      <c r="A103" s="2">
        <f t="shared" si="48"/>
        <v>86</v>
      </c>
      <c r="B103" s="14" t="s">
        <v>278</v>
      </c>
      <c r="C103" s="26"/>
      <c r="D103" s="9">
        <v>490</v>
      </c>
      <c r="E103" s="9" t="str">
        <f t="shared" si="43"/>
        <v/>
      </c>
      <c r="G103" s="1">
        <f t="shared" si="50"/>
        <v>86</v>
      </c>
      <c r="H103" s="14" t="s">
        <v>332</v>
      </c>
      <c r="I103" s="26"/>
      <c r="J103" s="9">
        <f t="shared" si="53"/>
        <v>490</v>
      </c>
      <c r="K103" s="9" t="str">
        <f t="shared" si="44"/>
        <v/>
      </c>
      <c r="M103" s="1">
        <f t="shared" si="52"/>
        <v>86</v>
      </c>
      <c r="N103" s="14" t="s">
        <v>534</v>
      </c>
      <c r="O103" s="26"/>
      <c r="P103" s="9">
        <f t="shared" si="54"/>
        <v>490</v>
      </c>
      <c r="Q103" s="9" t="str">
        <f t="shared" si="45"/>
        <v/>
      </c>
    </row>
    <row r="104" spans="1:17" x14ac:dyDescent="0.25">
      <c r="A104" s="2">
        <f t="shared" si="48"/>
        <v>87</v>
      </c>
      <c r="B104" s="14" t="s">
        <v>279</v>
      </c>
      <c r="C104" s="26"/>
      <c r="D104" s="9">
        <v>490</v>
      </c>
      <c r="E104" s="9" t="str">
        <f t="shared" si="43"/>
        <v/>
      </c>
      <c r="G104" s="1">
        <f t="shared" si="50"/>
        <v>87</v>
      </c>
      <c r="H104" s="14" t="s">
        <v>333</v>
      </c>
      <c r="I104" s="26"/>
      <c r="J104" s="9">
        <f t="shared" si="53"/>
        <v>490</v>
      </c>
      <c r="K104" s="9" t="str">
        <f t="shared" si="44"/>
        <v/>
      </c>
      <c r="M104" s="1">
        <f t="shared" si="52"/>
        <v>87</v>
      </c>
      <c r="N104" s="14" t="s">
        <v>535</v>
      </c>
      <c r="O104" s="26"/>
      <c r="P104" s="9">
        <f t="shared" si="54"/>
        <v>490</v>
      </c>
      <c r="Q104" s="9" t="str">
        <f t="shared" si="45"/>
        <v/>
      </c>
    </row>
    <row r="105" spans="1:17" x14ac:dyDescent="0.25">
      <c r="A105" s="2">
        <f t="shared" si="48"/>
        <v>88</v>
      </c>
      <c r="B105" s="16" t="s">
        <v>63</v>
      </c>
      <c r="C105" s="26"/>
      <c r="D105" s="9">
        <v>580</v>
      </c>
      <c r="E105" s="9" t="str">
        <f t="shared" si="43"/>
        <v/>
      </c>
      <c r="G105" s="1">
        <f t="shared" si="50"/>
        <v>88</v>
      </c>
      <c r="H105" s="16" t="s">
        <v>334</v>
      </c>
      <c r="I105" s="26"/>
      <c r="J105" s="9">
        <f t="shared" si="53"/>
        <v>580</v>
      </c>
      <c r="K105" s="9" t="str">
        <f t="shared" si="44"/>
        <v/>
      </c>
      <c r="M105" s="1">
        <f t="shared" si="52"/>
        <v>88</v>
      </c>
      <c r="N105" s="16" t="s">
        <v>536</v>
      </c>
      <c r="O105" s="26"/>
      <c r="P105" s="9">
        <f t="shared" si="54"/>
        <v>580</v>
      </c>
      <c r="Q105" s="9" t="str">
        <f t="shared" si="45"/>
        <v/>
      </c>
    </row>
    <row r="106" spans="1:17" x14ac:dyDescent="0.25">
      <c r="A106" s="2">
        <f t="shared" si="48"/>
        <v>89</v>
      </c>
      <c r="B106" s="16" t="s">
        <v>64</v>
      </c>
      <c r="C106" s="26"/>
      <c r="D106" s="9">
        <v>1900</v>
      </c>
      <c r="E106" s="9" t="str">
        <f t="shared" si="43"/>
        <v/>
      </c>
      <c r="G106" s="1">
        <f t="shared" si="50"/>
        <v>89</v>
      </c>
      <c r="H106" s="16" t="s">
        <v>335</v>
      </c>
      <c r="I106" s="26"/>
      <c r="J106" s="9">
        <f t="shared" si="53"/>
        <v>1900</v>
      </c>
      <c r="K106" s="9" t="str">
        <f t="shared" si="44"/>
        <v/>
      </c>
      <c r="M106" s="1">
        <f t="shared" si="52"/>
        <v>89</v>
      </c>
      <c r="N106" s="16" t="s">
        <v>537</v>
      </c>
      <c r="O106" s="26"/>
      <c r="P106" s="9">
        <f t="shared" si="54"/>
        <v>1900</v>
      </c>
      <c r="Q106" s="9" t="str">
        <f t="shared" si="45"/>
        <v/>
      </c>
    </row>
    <row r="107" spans="1:17" ht="21" x14ac:dyDescent="0.25">
      <c r="A107" s="2">
        <f t="shared" si="48"/>
        <v>90</v>
      </c>
      <c r="B107" s="20" t="s">
        <v>116</v>
      </c>
      <c r="C107" s="32"/>
      <c r="D107" s="9">
        <v>2750</v>
      </c>
      <c r="E107" s="9" t="str">
        <f t="shared" si="43"/>
        <v/>
      </c>
      <c r="G107" s="1">
        <f t="shared" si="50"/>
        <v>90</v>
      </c>
      <c r="H107" s="20" t="s">
        <v>164</v>
      </c>
      <c r="I107" s="32"/>
      <c r="J107" s="9">
        <f t="shared" si="53"/>
        <v>2750</v>
      </c>
      <c r="K107" s="9" t="str">
        <f t="shared" si="44"/>
        <v/>
      </c>
      <c r="M107" s="1">
        <f t="shared" si="52"/>
        <v>90</v>
      </c>
      <c r="N107" s="20" t="s">
        <v>538</v>
      </c>
      <c r="O107" s="32"/>
      <c r="P107" s="9">
        <f t="shared" si="54"/>
        <v>2750</v>
      </c>
      <c r="Q107" s="9" t="str">
        <f t="shared" si="45"/>
        <v/>
      </c>
    </row>
    <row r="108" spans="1:17" x14ac:dyDescent="0.25">
      <c r="A108" s="2">
        <f t="shared" si="48"/>
        <v>91</v>
      </c>
      <c r="B108" s="8" t="s">
        <v>65</v>
      </c>
      <c r="C108" s="26"/>
      <c r="D108" s="9">
        <v>900</v>
      </c>
      <c r="E108" s="9" t="str">
        <f t="shared" si="43"/>
        <v/>
      </c>
      <c r="G108" s="1">
        <f t="shared" si="50"/>
        <v>91</v>
      </c>
      <c r="H108" s="8" t="s">
        <v>336</v>
      </c>
      <c r="I108" s="26"/>
      <c r="J108" s="9">
        <f t="shared" si="53"/>
        <v>900</v>
      </c>
      <c r="K108" s="9" t="str">
        <f t="shared" si="44"/>
        <v/>
      </c>
      <c r="M108" s="1">
        <f t="shared" si="52"/>
        <v>91</v>
      </c>
      <c r="N108" s="8" t="s">
        <v>539</v>
      </c>
      <c r="O108" s="26"/>
      <c r="P108" s="9">
        <f t="shared" si="54"/>
        <v>900</v>
      </c>
      <c r="Q108" s="9" t="str">
        <f t="shared" si="45"/>
        <v/>
      </c>
    </row>
    <row r="109" spans="1:17" ht="14.45" customHeight="1" x14ac:dyDescent="0.25">
      <c r="A109" s="2">
        <f t="shared" si="48"/>
        <v>92</v>
      </c>
      <c r="B109" s="20" t="s">
        <v>117</v>
      </c>
      <c r="C109" s="32"/>
      <c r="D109" s="9">
        <v>990</v>
      </c>
      <c r="E109" s="9" t="str">
        <f t="shared" si="43"/>
        <v/>
      </c>
      <c r="G109" s="1">
        <f t="shared" si="50"/>
        <v>92</v>
      </c>
      <c r="H109" s="20" t="s">
        <v>337</v>
      </c>
      <c r="I109" s="32"/>
      <c r="J109" s="9">
        <f t="shared" si="53"/>
        <v>990</v>
      </c>
      <c r="K109" s="9" t="str">
        <f t="shared" si="44"/>
        <v/>
      </c>
      <c r="M109" s="1">
        <f t="shared" si="52"/>
        <v>92</v>
      </c>
      <c r="N109" s="20" t="s">
        <v>540</v>
      </c>
      <c r="O109" s="32"/>
      <c r="P109" s="9">
        <f t="shared" si="54"/>
        <v>990</v>
      </c>
      <c r="Q109" s="9" t="str">
        <f t="shared" si="45"/>
        <v/>
      </c>
    </row>
    <row r="110" spans="1:17" ht="14.45" customHeight="1" x14ac:dyDescent="0.25">
      <c r="A110" s="2">
        <f t="shared" si="48"/>
        <v>93</v>
      </c>
      <c r="B110" s="20" t="s">
        <v>442</v>
      </c>
      <c r="C110" s="32"/>
      <c r="D110" s="9">
        <v>2000</v>
      </c>
      <c r="E110" s="9" t="str">
        <f t="shared" si="43"/>
        <v/>
      </c>
      <c r="G110" s="1">
        <f t="shared" si="50"/>
        <v>93</v>
      </c>
      <c r="H110" s="20" t="s">
        <v>444</v>
      </c>
      <c r="I110" s="32"/>
      <c r="J110" s="9">
        <f t="shared" si="53"/>
        <v>2000</v>
      </c>
      <c r="K110" s="9" t="str">
        <f t="shared" si="44"/>
        <v/>
      </c>
      <c r="M110" s="1">
        <f t="shared" si="52"/>
        <v>93</v>
      </c>
      <c r="N110" s="20" t="s">
        <v>541</v>
      </c>
      <c r="O110" s="32"/>
      <c r="P110" s="9">
        <f t="shared" si="54"/>
        <v>2000</v>
      </c>
      <c r="Q110" s="9" t="str">
        <f t="shared" si="45"/>
        <v/>
      </c>
    </row>
    <row r="111" spans="1:17" ht="14.45" customHeight="1" x14ac:dyDescent="0.25">
      <c r="A111" s="2">
        <f t="shared" si="48"/>
        <v>94</v>
      </c>
      <c r="B111" s="20" t="s">
        <v>443</v>
      </c>
      <c r="C111" s="32"/>
      <c r="D111" s="9">
        <v>500</v>
      </c>
      <c r="E111" s="9"/>
      <c r="G111" s="1">
        <f t="shared" si="50"/>
        <v>94</v>
      </c>
      <c r="H111" s="20" t="s">
        <v>445</v>
      </c>
      <c r="I111" s="32"/>
      <c r="J111" s="9">
        <f t="shared" si="53"/>
        <v>500</v>
      </c>
      <c r="K111" s="9"/>
      <c r="M111" s="1">
        <f t="shared" si="52"/>
        <v>94</v>
      </c>
      <c r="N111" s="20" t="s">
        <v>542</v>
      </c>
      <c r="O111" s="32"/>
      <c r="P111" s="9">
        <f t="shared" si="54"/>
        <v>500</v>
      </c>
      <c r="Q111" s="9"/>
    </row>
    <row r="112" spans="1:17" ht="14.45" customHeight="1" x14ac:dyDescent="0.25">
      <c r="A112" s="2" t="s">
        <v>123</v>
      </c>
      <c r="B112" s="6" t="s">
        <v>67</v>
      </c>
      <c r="C112" s="2"/>
      <c r="D112" s="7" t="s">
        <v>15</v>
      </c>
      <c r="E112" s="7" t="str">
        <f t="shared" si="43"/>
        <v/>
      </c>
      <c r="G112" s="1" t="str">
        <f t="shared" si="50"/>
        <v>VII</v>
      </c>
      <c r="H112" s="6" t="s">
        <v>580</v>
      </c>
      <c r="I112" s="2"/>
      <c r="J112" s="7"/>
      <c r="K112" s="7" t="str">
        <f t="shared" si="44"/>
        <v/>
      </c>
      <c r="M112" s="1" t="str">
        <f t="shared" si="52"/>
        <v>VII</v>
      </c>
      <c r="N112" s="6" t="s">
        <v>593</v>
      </c>
      <c r="O112" s="2"/>
      <c r="P112" s="7"/>
      <c r="Q112" s="7" t="str">
        <f t="shared" ref="Q112:Q148" si="55">IF(O112="","",P112)</f>
        <v/>
      </c>
    </row>
    <row r="113" spans="1:17" ht="14.45" customHeight="1" x14ac:dyDescent="0.25">
      <c r="A113" s="2">
        <f t="shared" si="48"/>
        <v>95</v>
      </c>
      <c r="B113" s="65" t="s">
        <v>380</v>
      </c>
      <c r="C113" s="66"/>
      <c r="D113" s="9">
        <v>2950</v>
      </c>
      <c r="E113" s="9" t="str">
        <f t="shared" si="43"/>
        <v/>
      </c>
      <c r="G113" s="1">
        <f t="shared" si="50"/>
        <v>95</v>
      </c>
      <c r="H113" s="65" t="s">
        <v>339</v>
      </c>
      <c r="I113" s="66"/>
      <c r="J113" s="9">
        <f t="shared" ref="J113:J134" si="56">IF(D113="","",D113)</f>
        <v>2950</v>
      </c>
      <c r="K113" s="9" t="str">
        <f t="shared" si="44"/>
        <v/>
      </c>
      <c r="M113" s="1">
        <f t="shared" si="52"/>
        <v>95</v>
      </c>
      <c r="N113" s="65" t="s">
        <v>594</v>
      </c>
      <c r="O113" s="66"/>
      <c r="P113" s="9">
        <f t="shared" ref="P113:P134" si="57">IF(J113="","",J113)</f>
        <v>2950</v>
      </c>
      <c r="Q113" s="9" t="str">
        <f t="shared" si="55"/>
        <v/>
      </c>
    </row>
    <row r="114" spans="1:17" ht="14.45" customHeight="1" x14ac:dyDescent="0.25">
      <c r="A114" s="2">
        <f t="shared" ref="A114:A134" si="58">IFERROR(A113+1,A112+1)</f>
        <v>96</v>
      </c>
      <c r="B114" s="65" t="s">
        <v>381</v>
      </c>
      <c r="C114" s="66"/>
      <c r="D114" s="9">
        <v>3750</v>
      </c>
      <c r="E114" s="9" t="str">
        <f t="shared" si="43"/>
        <v/>
      </c>
      <c r="G114" s="1">
        <f t="shared" si="50"/>
        <v>96</v>
      </c>
      <c r="H114" s="65" t="s">
        <v>340</v>
      </c>
      <c r="I114" s="66"/>
      <c r="J114" s="9">
        <f t="shared" si="56"/>
        <v>3750</v>
      </c>
      <c r="K114" s="9" t="str">
        <f t="shared" si="44"/>
        <v/>
      </c>
      <c r="M114" s="1">
        <f t="shared" si="52"/>
        <v>96</v>
      </c>
      <c r="N114" s="65" t="s">
        <v>595</v>
      </c>
      <c r="O114" s="66"/>
      <c r="P114" s="9">
        <f t="shared" si="57"/>
        <v>3750</v>
      </c>
      <c r="Q114" s="9" t="str">
        <f t="shared" si="55"/>
        <v/>
      </c>
    </row>
    <row r="115" spans="1:17" ht="14.45" customHeight="1" x14ac:dyDescent="0.25">
      <c r="A115" s="2">
        <f t="shared" si="58"/>
        <v>97</v>
      </c>
      <c r="B115" s="65" t="s">
        <v>438</v>
      </c>
      <c r="C115" s="66"/>
      <c r="D115" s="9">
        <v>850</v>
      </c>
      <c r="E115" s="9" t="str">
        <f t="shared" si="43"/>
        <v/>
      </c>
      <c r="G115" s="1">
        <f t="shared" si="50"/>
        <v>97</v>
      </c>
      <c r="H115" s="65" t="s">
        <v>379</v>
      </c>
      <c r="I115" s="66"/>
      <c r="J115" s="9">
        <f t="shared" si="56"/>
        <v>850</v>
      </c>
      <c r="K115" s="9" t="str">
        <f t="shared" si="44"/>
        <v/>
      </c>
      <c r="M115" s="1">
        <f t="shared" si="52"/>
        <v>97</v>
      </c>
      <c r="N115" s="65" t="s">
        <v>546</v>
      </c>
      <c r="O115" s="66"/>
      <c r="P115" s="9">
        <f t="shared" si="57"/>
        <v>850</v>
      </c>
      <c r="Q115" s="9" t="str">
        <f t="shared" si="55"/>
        <v/>
      </c>
    </row>
    <row r="116" spans="1:17" x14ac:dyDescent="0.25">
      <c r="A116" s="2">
        <f t="shared" si="58"/>
        <v>98</v>
      </c>
      <c r="B116" s="11" t="s">
        <v>280</v>
      </c>
      <c r="C116" s="15"/>
      <c r="D116" s="9">
        <v>90</v>
      </c>
      <c r="E116" s="9" t="str">
        <f t="shared" si="43"/>
        <v/>
      </c>
      <c r="G116" s="1">
        <f t="shared" si="50"/>
        <v>98</v>
      </c>
      <c r="H116" s="11" t="s">
        <v>341</v>
      </c>
      <c r="I116" s="15"/>
      <c r="J116" s="9">
        <f t="shared" si="56"/>
        <v>90</v>
      </c>
      <c r="K116" s="9" t="str">
        <f t="shared" si="44"/>
        <v/>
      </c>
      <c r="M116" s="1">
        <f t="shared" si="52"/>
        <v>98</v>
      </c>
      <c r="N116" s="11" t="s">
        <v>547</v>
      </c>
      <c r="O116" s="15"/>
      <c r="P116" s="9">
        <f t="shared" si="57"/>
        <v>90</v>
      </c>
      <c r="Q116" s="9" t="str">
        <f t="shared" si="55"/>
        <v/>
      </c>
    </row>
    <row r="117" spans="1:17" x14ac:dyDescent="0.25">
      <c r="A117" s="2">
        <f t="shared" si="58"/>
        <v>99</v>
      </c>
      <c r="B117" s="11" t="s">
        <v>281</v>
      </c>
      <c r="C117" s="15"/>
      <c r="D117" s="9">
        <v>90</v>
      </c>
      <c r="E117" s="9" t="str">
        <f t="shared" si="43"/>
        <v/>
      </c>
      <c r="G117" s="1">
        <f t="shared" si="50"/>
        <v>99</v>
      </c>
      <c r="H117" s="11" t="s">
        <v>342</v>
      </c>
      <c r="I117" s="15"/>
      <c r="J117" s="9">
        <f t="shared" si="56"/>
        <v>90</v>
      </c>
      <c r="K117" s="9" t="str">
        <f t="shared" si="44"/>
        <v/>
      </c>
      <c r="M117" s="1">
        <f t="shared" si="52"/>
        <v>99</v>
      </c>
      <c r="N117" s="11" t="s">
        <v>553</v>
      </c>
      <c r="O117" s="15"/>
      <c r="P117" s="9">
        <f t="shared" si="57"/>
        <v>90</v>
      </c>
      <c r="Q117" s="9" t="str">
        <f t="shared" si="55"/>
        <v/>
      </c>
    </row>
    <row r="118" spans="1:17" x14ac:dyDescent="0.25">
      <c r="A118" s="2">
        <f t="shared" si="58"/>
        <v>100</v>
      </c>
      <c r="B118" s="11" t="s">
        <v>282</v>
      </c>
      <c r="C118" s="15"/>
      <c r="D118" s="9">
        <v>260</v>
      </c>
      <c r="E118" s="9" t="str">
        <f t="shared" si="43"/>
        <v/>
      </c>
      <c r="G118" s="1">
        <f t="shared" si="50"/>
        <v>100</v>
      </c>
      <c r="H118" s="11" t="s">
        <v>343</v>
      </c>
      <c r="I118" s="15"/>
      <c r="J118" s="9">
        <f t="shared" si="56"/>
        <v>260</v>
      </c>
      <c r="K118" s="9" t="str">
        <f t="shared" si="44"/>
        <v/>
      </c>
      <c r="M118" s="1">
        <f t="shared" si="52"/>
        <v>100</v>
      </c>
      <c r="N118" s="11" t="s">
        <v>554</v>
      </c>
      <c r="O118" s="15"/>
      <c r="P118" s="9">
        <f t="shared" si="57"/>
        <v>260</v>
      </c>
      <c r="Q118" s="9" t="str">
        <f t="shared" si="55"/>
        <v/>
      </c>
    </row>
    <row r="119" spans="1:17" x14ac:dyDescent="0.25">
      <c r="A119" s="2">
        <f t="shared" si="58"/>
        <v>101</v>
      </c>
      <c r="B119" s="11" t="s">
        <v>283</v>
      </c>
      <c r="C119" s="15"/>
      <c r="D119" s="9">
        <v>260</v>
      </c>
      <c r="E119" s="9" t="str">
        <f t="shared" si="43"/>
        <v/>
      </c>
      <c r="G119" s="1">
        <f t="shared" si="50"/>
        <v>101</v>
      </c>
      <c r="H119" s="11" t="s">
        <v>344</v>
      </c>
      <c r="I119" s="15"/>
      <c r="J119" s="9">
        <f t="shared" si="56"/>
        <v>260</v>
      </c>
      <c r="K119" s="9" t="str">
        <f t="shared" si="44"/>
        <v/>
      </c>
      <c r="M119" s="1">
        <f t="shared" si="52"/>
        <v>101</v>
      </c>
      <c r="N119" s="11" t="s">
        <v>555</v>
      </c>
      <c r="O119" s="15"/>
      <c r="P119" s="9">
        <f t="shared" si="57"/>
        <v>260</v>
      </c>
      <c r="Q119" s="9" t="str">
        <f t="shared" si="55"/>
        <v/>
      </c>
    </row>
    <row r="120" spans="1:17" ht="21" x14ac:dyDescent="0.25">
      <c r="A120" s="2">
        <f t="shared" si="58"/>
        <v>102</v>
      </c>
      <c r="B120" s="11" t="s">
        <v>284</v>
      </c>
      <c r="C120" s="15"/>
      <c r="D120" s="9">
        <v>750</v>
      </c>
      <c r="E120" s="9" t="str">
        <f t="shared" si="43"/>
        <v/>
      </c>
      <c r="G120" s="1">
        <f t="shared" si="50"/>
        <v>102</v>
      </c>
      <c r="H120" s="11" t="s">
        <v>345</v>
      </c>
      <c r="I120" s="15"/>
      <c r="J120" s="9">
        <f t="shared" si="56"/>
        <v>750</v>
      </c>
      <c r="K120" s="9" t="str">
        <f t="shared" si="44"/>
        <v/>
      </c>
      <c r="M120" s="1">
        <f t="shared" si="52"/>
        <v>102</v>
      </c>
      <c r="N120" s="11" t="s">
        <v>556</v>
      </c>
      <c r="O120" s="15"/>
      <c r="P120" s="9">
        <f t="shared" si="57"/>
        <v>750</v>
      </c>
      <c r="Q120" s="9" t="str">
        <f t="shared" si="55"/>
        <v/>
      </c>
    </row>
    <row r="121" spans="1:17" x14ac:dyDescent="0.25">
      <c r="A121" s="2">
        <f t="shared" si="58"/>
        <v>103</v>
      </c>
      <c r="B121" s="11" t="s">
        <v>407</v>
      </c>
      <c r="C121" s="15"/>
      <c r="D121" s="9">
        <v>300</v>
      </c>
      <c r="E121" s="9" t="str">
        <f t="shared" si="43"/>
        <v/>
      </c>
      <c r="G121" s="1">
        <f t="shared" si="50"/>
        <v>103</v>
      </c>
      <c r="H121" s="11" t="s">
        <v>408</v>
      </c>
      <c r="I121" s="15"/>
      <c r="J121" s="9">
        <f t="shared" si="56"/>
        <v>300</v>
      </c>
      <c r="K121" s="9" t="str">
        <f t="shared" si="44"/>
        <v/>
      </c>
      <c r="M121" s="1">
        <f t="shared" si="52"/>
        <v>103</v>
      </c>
      <c r="N121" s="11" t="s">
        <v>596</v>
      </c>
      <c r="O121" s="15"/>
      <c r="P121" s="9">
        <f t="shared" si="57"/>
        <v>300</v>
      </c>
      <c r="Q121" s="9" t="str">
        <f t="shared" si="55"/>
        <v/>
      </c>
    </row>
    <row r="122" spans="1:17" x14ac:dyDescent="0.25">
      <c r="A122" s="2">
        <f t="shared" si="58"/>
        <v>104</v>
      </c>
      <c r="B122" s="8" t="s">
        <v>70</v>
      </c>
      <c r="C122" s="26"/>
      <c r="D122" s="9">
        <v>600</v>
      </c>
      <c r="E122" s="9" t="str">
        <f t="shared" si="43"/>
        <v/>
      </c>
      <c r="G122" s="1">
        <f t="shared" si="50"/>
        <v>104</v>
      </c>
      <c r="H122" s="8" t="s">
        <v>346</v>
      </c>
      <c r="I122" s="26"/>
      <c r="J122" s="9">
        <f t="shared" si="56"/>
        <v>600</v>
      </c>
      <c r="K122" s="9" t="str">
        <f t="shared" si="44"/>
        <v/>
      </c>
      <c r="M122" s="1">
        <f t="shared" si="52"/>
        <v>104</v>
      </c>
      <c r="N122" s="8" t="s">
        <v>558</v>
      </c>
      <c r="O122" s="26"/>
      <c r="P122" s="9">
        <f t="shared" si="57"/>
        <v>600</v>
      </c>
      <c r="Q122" s="9" t="str">
        <f t="shared" si="55"/>
        <v/>
      </c>
    </row>
    <row r="123" spans="1:17" x14ac:dyDescent="0.25">
      <c r="A123" s="2">
        <f>IFERROR(A122+1,A120+1)</f>
        <v>105</v>
      </c>
      <c r="B123" s="8" t="s">
        <v>620</v>
      </c>
      <c r="C123" s="26"/>
      <c r="D123" s="9">
        <v>550</v>
      </c>
      <c r="E123" s="9" t="str">
        <f t="shared" si="43"/>
        <v/>
      </c>
      <c r="G123" s="1">
        <f t="shared" si="50"/>
        <v>105</v>
      </c>
      <c r="H123" s="8" t="s">
        <v>625</v>
      </c>
      <c r="I123" s="26"/>
      <c r="J123" s="9">
        <f t="shared" si="56"/>
        <v>550</v>
      </c>
      <c r="K123" s="9" t="str">
        <f t="shared" si="44"/>
        <v/>
      </c>
      <c r="M123" s="1">
        <f t="shared" si="52"/>
        <v>105</v>
      </c>
      <c r="N123" s="8" t="s">
        <v>622</v>
      </c>
      <c r="O123" s="26"/>
      <c r="P123" s="9">
        <f t="shared" si="57"/>
        <v>550</v>
      </c>
      <c r="Q123" s="9" t="str">
        <f t="shared" si="55"/>
        <v/>
      </c>
    </row>
    <row r="124" spans="1:17" x14ac:dyDescent="0.25">
      <c r="A124" s="2">
        <f t="shared" si="58"/>
        <v>106</v>
      </c>
      <c r="B124" s="8" t="s">
        <v>621</v>
      </c>
      <c r="C124" s="26"/>
      <c r="D124" s="9">
        <v>500</v>
      </c>
      <c r="E124" s="9" t="str">
        <f t="shared" si="43"/>
        <v/>
      </c>
      <c r="G124" s="1">
        <f t="shared" si="50"/>
        <v>106</v>
      </c>
      <c r="H124" s="8" t="s">
        <v>624</v>
      </c>
      <c r="I124" s="26"/>
      <c r="J124" s="9">
        <f t="shared" si="56"/>
        <v>500</v>
      </c>
      <c r="K124" s="9" t="str">
        <f t="shared" si="44"/>
        <v/>
      </c>
      <c r="M124" s="1">
        <f t="shared" si="52"/>
        <v>106</v>
      </c>
      <c r="N124" s="8" t="s">
        <v>623</v>
      </c>
      <c r="O124" s="26"/>
      <c r="P124" s="9">
        <f t="shared" si="57"/>
        <v>500</v>
      </c>
      <c r="Q124" s="9" t="str">
        <f t="shared" si="55"/>
        <v/>
      </c>
    </row>
    <row r="125" spans="1:17" x14ac:dyDescent="0.25">
      <c r="A125" s="2">
        <f t="shared" si="58"/>
        <v>107</v>
      </c>
      <c r="B125" s="13" t="s">
        <v>71</v>
      </c>
      <c r="C125" s="37"/>
      <c r="D125" s="9">
        <v>1050</v>
      </c>
      <c r="E125" s="9" t="str">
        <f t="shared" si="43"/>
        <v/>
      </c>
      <c r="G125" s="1">
        <f t="shared" si="50"/>
        <v>107</v>
      </c>
      <c r="H125" s="13" t="s">
        <v>347</v>
      </c>
      <c r="I125" s="37"/>
      <c r="J125" s="9">
        <f t="shared" si="56"/>
        <v>1050</v>
      </c>
      <c r="K125" s="9" t="str">
        <f t="shared" si="44"/>
        <v/>
      </c>
      <c r="M125" s="1">
        <f t="shared" si="52"/>
        <v>107</v>
      </c>
      <c r="N125" s="13" t="s">
        <v>597</v>
      </c>
      <c r="O125" s="37"/>
      <c r="P125" s="9">
        <f t="shared" si="57"/>
        <v>1050</v>
      </c>
      <c r="Q125" s="9" t="str">
        <f t="shared" si="55"/>
        <v/>
      </c>
    </row>
    <row r="126" spans="1:17" customFormat="1" ht="21" x14ac:dyDescent="0.25">
      <c r="A126" s="2">
        <f t="shared" si="58"/>
        <v>108</v>
      </c>
      <c r="B126" s="13" t="s">
        <v>246</v>
      </c>
      <c r="C126" s="34"/>
      <c r="D126" s="9">
        <v>1950</v>
      </c>
      <c r="E126" s="9" t="str">
        <f t="shared" si="43"/>
        <v/>
      </c>
      <c r="G126" s="1">
        <f t="shared" si="50"/>
        <v>108</v>
      </c>
      <c r="H126" s="13" t="s">
        <v>247</v>
      </c>
      <c r="I126" s="34"/>
      <c r="J126" s="9">
        <f t="shared" si="56"/>
        <v>1950</v>
      </c>
      <c r="K126" s="9" t="str">
        <f t="shared" si="44"/>
        <v/>
      </c>
      <c r="M126" s="1">
        <f t="shared" si="52"/>
        <v>108</v>
      </c>
      <c r="N126" s="13" t="s">
        <v>598</v>
      </c>
      <c r="O126" s="34"/>
      <c r="P126" s="9">
        <f t="shared" si="57"/>
        <v>1950</v>
      </c>
      <c r="Q126" s="9" t="str">
        <f t="shared" si="55"/>
        <v/>
      </c>
    </row>
    <row r="127" spans="1:17" x14ac:dyDescent="0.25">
      <c r="A127" s="2">
        <f>IFERROR(A125+1,A124+1)</f>
        <v>108</v>
      </c>
      <c r="B127" s="8" t="s">
        <v>285</v>
      </c>
      <c r="C127" s="26"/>
      <c r="D127" s="9">
        <v>790</v>
      </c>
      <c r="E127" s="9" t="str">
        <f t="shared" si="43"/>
        <v/>
      </c>
      <c r="G127" s="1">
        <f t="shared" si="50"/>
        <v>108</v>
      </c>
      <c r="H127" s="8" t="s">
        <v>348</v>
      </c>
      <c r="I127" s="26"/>
      <c r="J127" s="9">
        <f t="shared" si="56"/>
        <v>790</v>
      </c>
      <c r="K127" s="9" t="str">
        <f t="shared" si="44"/>
        <v/>
      </c>
      <c r="M127" s="1">
        <f t="shared" si="52"/>
        <v>108</v>
      </c>
      <c r="N127" s="8" t="s">
        <v>561</v>
      </c>
      <c r="O127" s="26"/>
      <c r="P127" s="9">
        <f t="shared" si="57"/>
        <v>790</v>
      </c>
      <c r="Q127" s="9" t="str">
        <f t="shared" si="55"/>
        <v/>
      </c>
    </row>
    <row r="128" spans="1:17" x14ac:dyDescent="0.25">
      <c r="A128" s="2">
        <f>IFERROR(A127+1,A125+1)</f>
        <v>109</v>
      </c>
      <c r="B128" s="8" t="s">
        <v>286</v>
      </c>
      <c r="C128" s="26"/>
      <c r="D128" s="9">
        <v>1580</v>
      </c>
      <c r="E128" s="9" t="str">
        <f t="shared" si="43"/>
        <v/>
      </c>
      <c r="G128" s="1">
        <f t="shared" si="50"/>
        <v>109</v>
      </c>
      <c r="H128" s="8" t="s">
        <v>349</v>
      </c>
      <c r="I128" s="26"/>
      <c r="J128" s="9">
        <f t="shared" si="56"/>
        <v>1580</v>
      </c>
      <c r="K128" s="9" t="str">
        <f t="shared" si="44"/>
        <v/>
      </c>
      <c r="M128" s="1">
        <f t="shared" si="52"/>
        <v>109</v>
      </c>
      <c r="N128" s="8" t="s">
        <v>562</v>
      </c>
      <c r="O128" s="26"/>
      <c r="P128" s="9">
        <f t="shared" si="57"/>
        <v>1580</v>
      </c>
      <c r="Q128" s="9" t="str">
        <f t="shared" si="55"/>
        <v/>
      </c>
    </row>
    <row r="129" spans="1:17" x14ac:dyDescent="0.25">
      <c r="A129" s="2">
        <f t="shared" si="58"/>
        <v>110</v>
      </c>
      <c r="B129" s="8" t="s">
        <v>287</v>
      </c>
      <c r="C129" s="26"/>
      <c r="D129" s="9">
        <v>2450</v>
      </c>
      <c r="E129" s="9" t="str">
        <f t="shared" si="43"/>
        <v/>
      </c>
      <c r="G129" s="1">
        <f t="shared" si="50"/>
        <v>110</v>
      </c>
      <c r="H129" s="8" t="s">
        <v>350</v>
      </c>
      <c r="I129" s="26"/>
      <c r="J129" s="9">
        <f t="shared" si="56"/>
        <v>2450</v>
      </c>
      <c r="K129" s="9" t="str">
        <f t="shared" si="44"/>
        <v/>
      </c>
      <c r="M129" s="1">
        <f t="shared" si="52"/>
        <v>110</v>
      </c>
      <c r="N129" s="8" t="s">
        <v>563</v>
      </c>
      <c r="O129" s="26"/>
      <c r="P129" s="9">
        <f t="shared" si="57"/>
        <v>2450</v>
      </c>
      <c r="Q129" s="9" t="str">
        <f t="shared" si="55"/>
        <v/>
      </c>
    </row>
    <row r="130" spans="1:17" x14ac:dyDescent="0.25">
      <c r="A130" s="2">
        <f t="shared" si="58"/>
        <v>111</v>
      </c>
      <c r="B130" s="8" t="s">
        <v>288</v>
      </c>
      <c r="C130" s="26"/>
      <c r="D130" s="9">
        <v>3650</v>
      </c>
      <c r="E130" s="9" t="str">
        <f t="shared" si="43"/>
        <v/>
      </c>
      <c r="G130" s="1">
        <f t="shared" si="50"/>
        <v>111</v>
      </c>
      <c r="H130" s="8" t="s">
        <v>351</v>
      </c>
      <c r="I130" s="26"/>
      <c r="J130" s="9">
        <f t="shared" si="56"/>
        <v>3650</v>
      </c>
      <c r="K130" s="9" t="str">
        <f t="shared" si="44"/>
        <v/>
      </c>
      <c r="M130" s="1">
        <f t="shared" si="52"/>
        <v>111</v>
      </c>
      <c r="N130" s="8" t="s">
        <v>564</v>
      </c>
      <c r="O130" s="26"/>
      <c r="P130" s="9">
        <f t="shared" si="57"/>
        <v>3650</v>
      </c>
      <c r="Q130" s="9" t="str">
        <f t="shared" si="55"/>
        <v/>
      </c>
    </row>
    <row r="131" spans="1:17" ht="21" x14ac:dyDescent="0.25">
      <c r="A131" s="2">
        <f t="shared" si="58"/>
        <v>112</v>
      </c>
      <c r="B131" s="8" t="s">
        <v>397</v>
      </c>
      <c r="C131" s="26"/>
      <c r="D131" s="9">
        <v>5900</v>
      </c>
      <c r="E131" s="9" t="str">
        <f t="shared" si="43"/>
        <v/>
      </c>
      <c r="G131" s="1">
        <f t="shared" si="50"/>
        <v>112</v>
      </c>
      <c r="H131" s="8" t="s">
        <v>398</v>
      </c>
      <c r="I131" s="26"/>
      <c r="J131" s="9">
        <f t="shared" si="56"/>
        <v>5900</v>
      </c>
      <c r="K131" s="9" t="str">
        <f t="shared" si="44"/>
        <v/>
      </c>
      <c r="L131" s="62" t="s">
        <v>15</v>
      </c>
      <c r="M131" s="1">
        <f t="shared" si="52"/>
        <v>112</v>
      </c>
      <c r="N131" s="8" t="s">
        <v>565</v>
      </c>
      <c r="O131" s="26"/>
      <c r="P131" s="9">
        <f t="shared" si="57"/>
        <v>5900</v>
      </c>
      <c r="Q131" s="9" t="str">
        <f t="shared" si="55"/>
        <v/>
      </c>
    </row>
    <row r="132" spans="1:17" x14ac:dyDescent="0.25">
      <c r="A132" s="2">
        <f t="shared" si="58"/>
        <v>113</v>
      </c>
      <c r="B132" s="8" t="s">
        <v>73</v>
      </c>
      <c r="C132" s="26"/>
      <c r="D132" s="9">
        <v>4950</v>
      </c>
      <c r="E132" s="9" t="str">
        <f t="shared" si="43"/>
        <v/>
      </c>
      <c r="G132" s="1">
        <f t="shared" si="50"/>
        <v>113</v>
      </c>
      <c r="H132" s="8" t="s">
        <v>352</v>
      </c>
      <c r="I132" s="26"/>
      <c r="J132" s="9">
        <f t="shared" si="56"/>
        <v>4950</v>
      </c>
      <c r="K132" s="9" t="str">
        <f t="shared" si="44"/>
        <v/>
      </c>
      <c r="L132" s="62" t="s">
        <v>15</v>
      </c>
      <c r="M132" s="1">
        <f t="shared" si="52"/>
        <v>113</v>
      </c>
      <c r="N132" s="8" t="s">
        <v>566</v>
      </c>
      <c r="O132" s="26"/>
      <c r="P132" s="9">
        <f t="shared" si="57"/>
        <v>4950</v>
      </c>
      <c r="Q132" s="9" t="str">
        <f t="shared" si="55"/>
        <v/>
      </c>
    </row>
    <row r="133" spans="1:17" x14ac:dyDescent="0.25">
      <c r="A133" s="2">
        <f t="shared" si="58"/>
        <v>114</v>
      </c>
      <c r="B133" s="8" t="s">
        <v>424</v>
      </c>
      <c r="C133" s="26"/>
      <c r="D133" s="9">
        <v>650</v>
      </c>
      <c r="E133" s="9" t="str">
        <f t="shared" si="43"/>
        <v/>
      </c>
      <c r="G133" s="1">
        <f t="shared" si="50"/>
        <v>114</v>
      </c>
      <c r="H133" s="8" t="s">
        <v>425</v>
      </c>
      <c r="I133" s="26"/>
      <c r="J133" s="9">
        <f t="shared" si="56"/>
        <v>650</v>
      </c>
      <c r="K133" s="9" t="str">
        <f t="shared" si="44"/>
        <v/>
      </c>
      <c r="M133" s="1">
        <f t="shared" si="52"/>
        <v>114</v>
      </c>
      <c r="N133" s="8" t="s">
        <v>567</v>
      </c>
      <c r="O133" s="26"/>
      <c r="P133" s="9">
        <f t="shared" si="57"/>
        <v>650</v>
      </c>
      <c r="Q133" s="9" t="str">
        <f t="shared" si="55"/>
        <v/>
      </c>
    </row>
    <row r="134" spans="1:17" x14ac:dyDescent="0.25">
      <c r="A134" s="2">
        <f t="shared" si="58"/>
        <v>115</v>
      </c>
      <c r="B134" s="8" t="s">
        <v>74</v>
      </c>
      <c r="C134" s="26"/>
      <c r="D134" s="9">
        <v>11000</v>
      </c>
      <c r="E134" s="9" t="str">
        <f t="shared" si="43"/>
        <v/>
      </c>
      <c r="G134" s="1">
        <f t="shared" si="50"/>
        <v>115</v>
      </c>
      <c r="H134" s="8" t="s">
        <v>372</v>
      </c>
      <c r="I134" s="26"/>
      <c r="J134" s="9">
        <f t="shared" si="56"/>
        <v>11000</v>
      </c>
      <c r="K134" s="9" t="str">
        <f t="shared" si="44"/>
        <v/>
      </c>
      <c r="M134" s="1">
        <f t="shared" si="52"/>
        <v>115</v>
      </c>
      <c r="N134" s="8" t="s">
        <v>568</v>
      </c>
      <c r="O134" s="26"/>
      <c r="P134" s="9">
        <f t="shared" si="57"/>
        <v>11000</v>
      </c>
      <c r="Q134" s="9" t="str">
        <f t="shared" si="55"/>
        <v/>
      </c>
    </row>
    <row r="135" spans="1:17" x14ac:dyDescent="0.25">
      <c r="A135" s="2" t="s">
        <v>66</v>
      </c>
      <c r="B135" s="6" t="s">
        <v>76</v>
      </c>
      <c r="C135" s="2"/>
      <c r="D135" s="7" t="s">
        <v>15</v>
      </c>
      <c r="E135" s="7" t="str">
        <f t="shared" si="43"/>
        <v/>
      </c>
      <c r="G135" s="1" t="str">
        <f t="shared" si="50"/>
        <v>VIII</v>
      </c>
      <c r="H135" s="6" t="s">
        <v>173</v>
      </c>
      <c r="I135" s="2"/>
      <c r="J135" s="7"/>
      <c r="K135" s="7" t="str">
        <f t="shared" si="44"/>
        <v/>
      </c>
      <c r="M135" s="1" t="str">
        <f t="shared" si="52"/>
        <v>VIII</v>
      </c>
      <c r="N135" s="6" t="s">
        <v>569</v>
      </c>
      <c r="O135" s="2"/>
      <c r="P135" s="7"/>
      <c r="Q135" s="7" t="str">
        <f t="shared" si="55"/>
        <v/>
      </c>
    </row>
    <row r="136" spans="1:17" ht="31.5" x14ac:dyDescent="0.25">
      <c r="A136" s="2">
        <f t="shared" ref="A136:A144" si="59">IFERROR(A135+1,A134+1)</f>
        <v>116</v>
      </c>
      <c r="B136" s="16" t="s">
        <v>289</v>
      </c>
      <c r="C136" s="26"/>
      <c r="D136" s="9">
        <v>1750</v>
      </c>
      <c r="E136" s="9" t="str">
        <f t="shared" si="43"/>
        <v/>
      </c>
      <c r="G136" s="1">
        <f t="shared" si="50"/>
        <v>116</v>
      </c>
      <c r="H136" s="16" t="s">
        <v>353</v>
      </c>
      <c r="I136" s="26"/>
      <c r="J136" s="9">
        <f t="shared" ref="J136:J140" si="60">IF(D136="","",D136)</f>
        <v>1750</v>
      </c>
      <c r="K136" s="9" t="str">
        <f t="shared" si="44"/>
        <v/>
      </c>
      <c r="M136" s="1">
        <f t="shared" si="52"/>
        <v>116</v>
      </c>
      <c r="N136" s="16" t="s">
        <v>570</v>
      </c>
      <c r="O136" s="26"/>
      <c r="P136" s="9">
        <f t="shared" ref="P136:P140" si="61">IF(J136="","",J136)</f>
        <v>1750</v>
      </c>
      <c r="Q136" s="9" t="str">
        <f t="shared" si="55"/>
        <v/>
      </c>
    </row>
    <row r="137" spans="1:17" ht="21" x14ac:dyDescent="0.25">
      <c r="A137" s="2">
        <f t="shared" si="59"/>
        <v>117</v>
      </c>
      <c r="B137" s="16" t="s">
        <v>290</v>
      </c>
      <c r="C137" s="26"/>
      <c r="D137" s="9">
        <v>2150</v>
      </c>
      <c r="E137" s="9" t="str">
        <f t="shared" si="43"/>
        <v/>
      </c>
      <c r="G137" s="1">
        <f t="shared" si="50"/>
        <v>117</v>
      </c>
      <c r="H137" s="16" t="s">
        <v>354</v>
      </c>
      <c r="I137" s="26"/>
      <c r="J137" s="9">
        <f t="shared" si="60"/>
        <v>2150</v>
      </c>
      <c r="K137" s="9" t="str">
        <f t="shared" si="44"/>
        <v/>
      </c>
      <c r="M137" s="1">
        <f t="shared" si="52"/>
        <v>117</v>
      </c>
      <c r="N137" s="16" t="s">
        <v>571</v>
      </c>
      <c r="O137" s="26"/>
      <c r="P137" s="9">
        <f t="shared" si="61"/>
        <v>2150</v>
      </c>
      <c r="Q137" s="9" t="str">
        <f t="shared" si="55"/>
        <v/>
      </c>
    </row>
    <row r="138" spans="1:17" x14ac:dyDescent="0.25">
      <c r="A138" s="2">
        <f t="shared" si="59"/>
        <v>118</v>
      </c>
      <c r="B138" s="8" t="s">
        <v>77</v>
      </c>
      <c r="C138" s="26"/>
      <c r="D138" s="9">
        <v>690</v>
      </c>
      <c r="E138" s="9" t="str">
        <f t="shared" si="43"/>
        <v/>
      </c>
      <c r="G138" s="1">
        <f t="shared" si="50"/>
        <v>118</v>
      </c>
      <c r="H138" s="8" t="s">
        <v>355</v>
      </c>
      <c r="I138" s="26"/>
      <c r="J138" s="9">
        <f t="shared" si="60"/>
        <v>690</v>
      </c>
      <c r="K138" s="9" t="str">
        <f t="shared" si="44"/>
        <v/>
      </c>
      <c r="M138" s="1">
        <f t="shared" si="52"/>
        <v>118</v>
      </c>
      <c r="N138" s="8" t="s">
        <v>572</v>
      </c>
      <c r="O138" s="26"/>
      <c r="P138" s="9">
        <f t="shared" si="61"/>
        <v>690</v>
      </c>
      <c r="Q138" s="9" t="str">
        <f t="shared" si="55"/>
        <v/>
      </c>
    </row>
    <row r="139" spans="1:17" x14ac:dyDescent="0.25">
      <c r="A139" s="2">
        <f t="shared" si="59"/>
        <v>119</v>
      </c>
      <c r="B139" s="16" t="s">
        <v>78</v>
      </c>
      <c r="C139" s="26"/>
      <c r="D139" s="9">
        <v>550</v>
      </c>
      <c r="E139" s="9" t="str">
        <f t="shared" si="43"/>
        <v/>
      </c>
      <c r="G139" s="1">
        <f t="shared" si="50"/>
        <v>119</v>
      </c>
      <c r="H139" s="16" t="s">
        <v>356</v>
      </c>
      <c r="I139" s="26"/>
      <c r="J139" s="9">
        <f t="shared" si="60"/>
        <v>550</v>
      </c>
      <c r="K139" s="9" t="str">
        <f t="shared" si="44"/>
        <v/>
      </c>
      <c r="M139" s="1">
        <f t="shared" si="52"/>
        <v>119</v>
      </c>
      <c r="N139" s="16" t="s">
        <v>573</v>
      </c>
      <c r="O139" s="26"/>
      <c r="P139" s="9">
        <f t="shared" si="61"/>
        <v>550</v>
      </c>
      <c r="Q139" s="9" t="str">
        <f t="shared" si="55"/>
        <v/>
      </c>
    </row>
    <row r="140" spans="1:17" x14ac:dyDescent="0.25">
      <c r="A140" s="2">
        <f t="shared" si="59"/>
        <v>120</v>
      </c>
      <c r="B140" s="8" t="s">
        <v>79</v>
      </c>
      <c r="C140" s="26"/>
      <c r="D140" s="9">
        <v>710</v>
      </c>
      <c r="E140" s="9" t="str">
        <f t="shared" si="43"/>
        <v/>
      </c>
      <c r="G140" s="1">
        <f t="shared" si="50"/>
        <v>120</v>
      </c>
      <c r="H140" s="8" t="s">
        <v>357</v>
      </c>
      <c r="I140" s="26"/>
      <c r="J140" s="9">
        <f t="shared" si="60"/>
        <v>710</v>
      </c>
      <c r="K140" s="9" t="str">
        <f t="shared" ref="K140:K142" si="62">IF(I140="","",J140)</f>
        <v/>
      </c>
      <c r="M140" s="1">
        <f t="shared" si="52"/>
        <v>120</v>
      </c>
      <c r="N140" s="8" t="s">
        <v>574</v>
      </c>
      <c r="O140" s="26"/>
      <c r="P140" s="9">
        <f t="shared" si="61"/>
        <v>710</v>
      </c>
      <c r="Q140" s="9" t="str">
        <f t="shared" si="55"/>
        <v/>
      </c>
    </row>
    <row r="141" spans="1:17" x14ac:dyDescent="0.25">
      <c r="A141" s="2" t="s">
        <v>75</v>
      </c>
      <c r="B141" s="6" t="s">
        <v>291</v>
      </c>
      <c r="C141" s="2"/>
      <c r="D141" s="7" t="s">
        <v>15</v>
      </c>
      <c r="E141" s="7" t="str">
        <f t="shared" si="43"/>
        <v/>
      </c>
      <c r="G141" s="1" t="str">
        <f t="shared" si="50"/>
        <v>IX</v>
      </c>
      <c r="H141" s="6" t="s">
        <v>358</v>
      </c>
      <c r="I141" s="2"/>
      <c r="J141" s="7"/>
      <c r="K141" s="7" t="str">
        <f t="shared" si="62"/>
        <v/>
      </c>
      <c r="M141" s="1" t="str">
        <f t="shared" si="52"/>
        <v>IX</v>
      </c>
      <c r="N141" s="6" t="s">
        <v>575</v>
      </c>
      <c r="O141" s="2"/>
      <c r="P141" s="7"/>
      <c r="Q141" s="7" t="str">
        <f t="shared" si="55"/>
        <v/>
      </c>
    </row>
    <row r="142" spans="1:17" x14ac:dyDescent="0.25">
      <c r="A142" s="2">
        <f t="shared" si="59"/>
        <v>121</v>
      </c>
      <c r="B142" s="8" t="s">
        <v>411</v>
      </c>
      <c r="C142" s="26"/>
      <c r="D142" s="9">
        <v>1150</v>
      </c>
      <c r="E142" s="9" t="str">
        <f t="shared" ref="E142:E148" si="63">IF(C142="","",D142)</f>
        <v/>
      </c>
      <c r="G142" s="1">
        <f t="shared" si="50"/>
        <v>121</v>
      </c>
      <c r="H142" s="8" t="s">
        <v>413</v>
      </c>
      <c r="I142" s="26"/>
      <c r="J142" s="9">
        <f t="shared" ref="J142" si="64">IF(D142="","",D142)</f>
        <v>1150</v>
      </c>
      <c r="K142" s="9" t="str">
        <f t="shared" si="62"/>
        <v/>
      </c>
      <c r="M142" s="1">
        <f t="shared" si="52"/>
        <v>121</v>
      </c>
      <c r="N142" s="8" t="s">
        <v>576</v>
      </c>
      <c r="O142" s="26"/>
      <c r="P142" s="9">
        <f t="shared" ref="P142" si="65">IF(J142="","",J142)</f>
        <v>1150</v>
      </c>
      <c r="Q142" s="9" t="str">
        <f t="shared" si="55"/>
        <v/>
      </c>
    </row>
    <row r="143" spans="1:17" ht="21" x14ac:dyDescent="0.25">
      <c r="A143" s="2">
        <f t="shared" si="59"/>
        <v>122</v>
      </c>
      <c r="B143" s="8" t="s">
        <v>412</v>
      </c>
      <c r="C143" s="26"/>
      <c r="D143" s="9">
        <v>1350</v>
      </c>
      <c r="E143" s="9" t="str">
        <f t="shared" ref="E143:E144" si="66">IF(C143="","",D143)</f>
        <v/>
      </c>
      <c r="G143" s="1">
        <f t="shared" ref="G143:G144" si="67">A143</f>
        <v>122</v>
      </c>
      <c r="H143" s="8" t="s">
        <v>414</v>
      </c>
      <c r="I143" s="26"/>
      <c r="J143" s="9">
        <f t="shared" ref="J143:J144" si="68">IF(D143="","",D143)</f>
        <v>1350</v>
      </c>
      <c r="K143" s="9" t="str">
        <f t="shared" ref="K143:K144" si="69">IF(I143="","",J143)</f>
        <v/>
      </c>
      <c r="M143" s="1">
        <f t="shared" ref="M143:M144" si="70">G143</f>
        <v>122</v>
      </c>
      <c r="N143" s="8" t="s">
        <v>577</v>
      </c>
      <c r="O143" s="26"/>
      <c r="P143" s="9">
        <f t="shared" ref="P143:P144" si="71">IF(J143="","",J143)</f>
        <v>1350</v>
      </c>
      <c r="Q143" s="9" t="str">
        <f t="shared" ref="Q143:Q144" si="72">IF(O143="","",P143)</f>
        <v/>
      </c>
    </row>
    <row r="144" spans="1:17" x14ac:dyDescent="0.25">
      <c r="A144" s="2">
        <f t="shared" si="59"/>
        <v>123</v>
      </c>
      <c r="B144" s="8" t="s">
        <v>627</v>
      </c>
      <c r="C144" s="26"/>
      <c r="D144" s="9">
        <v>1950</v>
      </c>
      <c r="E144" s="9" t="str">
        <f t="shared" si="66"/>
        <v/>
      </c>
      <c r="G144" s="1">
        <f t="shared" si="67"/>
        <v>123</v>
      </c>
      <c r="H144" s="8" t="s">
        <v>627</v>
      </c>
      <c r="I144" s="26"/>
      <c r="J144" s="9">
        <f t="shared" si="68"/>
        <v>1950</v>
      </c>
      <c r="K144" s="9" t="str">
        <f t="shared" si="69"/>
        <v/>
      </c>
      <c r="M144" s="1">
        <f t="shared" si="70"/>
        <v>123</v>
      </c>
      <c r="N144" s="8" t="s">
        <v>628</v>
      </c>
      <c r="O144" s="26"/>
      <c r="P144" s="9">
        <f t="shared" si="71"/>
        <v>1950</v>
      </c>
      <c r="Q144" s="9" t="str">
        <f t="shared" si="72"/>
        <v/>
      </c>
    </row>
    <row r="145" spans="1:17" x14ac:dyDescent="0.25">
      <c r="A145" s="2" t="s">
        <v>80</v>
      </c>
      <c r="B145" s="6" t="s">
        <v>81</v>
      </c>
      <c r="C145" s="2"/>
      <c r="D145" s="7" t="s">
        <v>15</v>
      </c>
      <c r="E145" s="7" t="str">
        <f t="shared" si="63"/>
        <v/>
      </c>
      <c r="G145" s="1" t="str">
        <f t="shared" si="50"/>
        <v>X</v>
      </c>
      <c r="H145" s="6" t="s">
        <v>359</v>
      </c>
      <c r="I145" s="2"/>
      <c r="J145" s="67" t="str">
        <f t="shared" ref="J145" si="73">D145</f>
        <v/>
      </c>
      <c r="K145" s="67" t="str">
        <f t="shared" ref="K145:K148" si="74">IF(I145="","",J145)</f>
        <v/>
      </c>
      <c r="M145" s="1" t="str">
        <f t="shared" si="52"/>
        <v>X</v>
      </c>
      <c r="N145" s="6" t="s">
        <v>578</v>
      </c>
      <c r="O145" s="2"/>
      <c r="P145" s="67" t="str">
        <f t="shared" ref="P145" si="75">J145</f>
        <v/>
      </c>
      <c r="Q145" s="67" t="str">
        <f t="shared" si="55"/>
        <v/>
      </c>
    </row>
    <row r="146" spans="1:17" x14ac:dyDescent="0.25">
      <c r="A146" s="2"/>
      <c r="B146" s="16"/>
      <c r="C146" s="31"/>
      <c r="D146" s="61"/>
      <c r="E146" s="61" t="str">
        <f t="shared" si="63"/>
        <v/>
      </c>
      <c r="G146" s="2"/>
      <c r="H146" s="71"/>
      <c r="I146" s="31"/>
      <c r="J146" s="9"/>
      <c r="K146" s="9" t="str">
        <f t="shared" si="74"/>
        <v/>
      </c>
      <c r="M146" s="2"/>
      <c r="N146" s="71"/>
      <c r="O146" s="31"/>
      <c r="P146" s="9"/>
      <c r="Q146" s="9" t="str">
        <f t="shared" si="55"/>
        <v/>
      </c>
    </row>
    <row r="147" spans="1:17" x14ac:dyDescent="0.25">
      <c r="A147" s="2"/>
      <c r="B147" s="19"/>
      <c r="C147" s="31"/>
      <c r="D147" s="61"/>
      <c r="E147" s="61" t="str">
        <f t="shared" si="63"/>
        <v/>
      </c>
      <c r="G147" s="2"/>
      <c r="H147" s="19"/>
      <c r="I147" s="31"/>
      <c r="J147" s="61"/>
      <c r="K147" s="61" t="str">
        <f t="shared" si="74"/>
        <v/>
      </c>
      <c r="M147" s="2"/>
      <c r="N147" s="19"/>
      <c r="O147" s="31"/>
      <c r="P147" s="61"/>
      <c r="Q147" s="61" t="str">
        <f t="shared" si="55"/>
        <v/>
      </c>
    </row>
    <row r="148" spans="1:17" x14ac:dyDescent="0.25">
      <c r="A148" s="1" t="s">
        <v>15</v>
      </c>
      <c r="B148" s="48" t="s">
        <v>15</v>
      </c>
      <c r="C148" s="63"/>
      <c r="D148" s="5"/>
      <c r="E148" s="5" t="str">
        <f t="shared" si="63"/>
        <v/>
      </c>
      <c r="G148" s="1" t="s">
        <v>15</v>
      </c>
      <c r="H148" s="48" t="s">
        <v>15</v>
      </c>
      <c r="I148" s="63"/>
      <c r="J148" s="5"/>
      <c r="K148" s="5" t="str">
        <f t="shared" si="74"/>
        <v/>
      </c>
      <c r="M148" s="1" t="s">
        <v>15</v>
      </c>
      <c r="N148" s="48" t="s">
        <v>15</v>
      </c>
      <c r="O148" s="63"/>
      <c r="P148" s="5"/>
      <c r="Q148" s="5" t="str">
        <f t="shared" si="55"/>
        <v/>
      </c>
    </row>
    <row r="149" spans="1:17" ht="14.45" customHeight="1" x14ac:dyDescent="0.25">
      <c r="A149" s="77" t="s">
        <v>82</v>
      </c>
      <c r="B149" s="78"/>
      <c r="C149" s="1"/>
      <c r="D149" s="22" t="s">
        <v>15</v>
      </c>
      <c r="E149" s="23">
        <f>SUM(E8:E148)</f>
        <v>135000</v>
      </c>
      <c r="G149" s="77" t="s">
        <v>223</v>
      </c>
      <c r="H149" s="78"/>
      <c r="I149" s="1"/>
      <c r="J149" s="68" t="s">
        <v>15</v>
      </c>
      <c r="K149" s="23">
        <f>SUM(K8:K148)</f>
        <v>135000</v>
      </c>
      <c r="M149" s="77" t="s">
        <v>446</v>
      </c>
      <c r="N149" s="78"/>
      <c r="O149" s="1"/>
      <c r="P149" s="68" t="s">
        <v>15</v>
      </c>
      <c r="Q149" s="23">
        <f>SUM(Q8:Q148)</f>
        <v>135000</v>
      </c>
    </row>
    <row r="150" spans="1:17" ht="14.45" customHeight="1" x14ac:dyDescent="0.25">
      <c r="A150" s="79" t="s">
        <v>83</v>
      </c>
      <c r="B150" s="80"/>
      <c r="C150" s="24"/>
      <c r="D150" s="5"/>
      <c r="E150" s="5">
        <f>E8</f>
        <v>135000</v>
      </c>
      <c r="G150" s="79" t="s">
        <v>360</v>
      </c>
      <c r="H150" s="80"/>
      <c r="I150" s="24"/>
      <c r="J150" s="69"/>
      <c r="K150" s="5">
        <f>K8</f>
        <v>135000</v>
      </c>
      <c r="M150" s="79" t="s">
        <v>447</v>
      </c>
      <c r="N150" s="80"/>
      <c r="O150" s="24"/>
      <c r="P150" s="69"/>
      <c r="Q150" s="5">
        <f>Q8</f>
        <v>135000</v>
      </c>
    </row>
    <row r="151" spans="1:17" ht="14.45" customHeight="1" x14ac:dyDescent="0.25">
      <c r="A151" s="79" t="s">
        <v>84</v>
      </c>
      <c r="B151" s="80"/>
      <c r="C151" s="24"/>
      <c r="D151" s="5"/>
      <c r="E151" s="5">
        <f>E149-E150</f>
        <v>0</v>
      </c>
      <c r="G151" s="79" t="s">
        <v>361</v>
      </c>
      <c r="H151" s="80"/>
      <c r="I151" s="24"/>
      <c r="J151" s="69"/>
      <c r="K151" s="5">
        <f>K149-K150</f>
        <v>0</v>
      </c>
      <c r="M151" s="79" t="s">
        <v>448</v>
      </c>
      <c r="N151" s="80"/>
      <c r="O151" s="24"/>
      <c r="P151" s="69"/>
      <c r="Q151" s="5">
        <f>Q149-Q150</f>
        <v>0</v>
      </c>
    </row>
    <row r="152" spans="1:17" ht="14.45" customHeight="1" x14ac:dyDescent="0.25">
      <c r="A152" s="77" t="s">
        <v>85</v>
      </c>
      <c r="B152" s="78"/>
      <c r="C152" s="2"/>
      <c r="D152" s="23"/>
      <c r="E152" s="25"/>
      <c r="G152" s="81" t="s">
        <v>226</v>
      </c>
      <c r="H152" s="78"/>
      <c r="I152" s="2"/>
      <c r="J152" s="23"/>
      <c r="K152" s="25"/>
      <c r="M152" s="81" t="s">
        <v>599</v>
      </c>
      <c r="N152" s="78"/>
      <c r="O152" s="2"/>
      <c r="P152" s="23"/>
      <c r="Q152" s="25"/>
    </row>
    <row r="153" spans="1:17" x14ac:dyDescent="0.25">
      <c r="A153" s="79" t="s">
        <v>86</v>
      </c>
      <c r="B153" s="80"/>
      <c r="C153" s="26"/>
      <c r="D153" s="27"/>
      <c r="E153" s="9">
        <f>E149*(1-E152)</f>
        <v>135000</v>
      </c>
      <c r="G153" s="82" t="s">
        <v>179</v>
      </c>
      <c r="H153" s="82"/>
      <c r="I153" s="26"/>
      <c r="J153" s="27"/>
      <c r="K153" s="9">
        <f>K149*(1-K152)</f>
        <v>135000</v>
      </c>
      <c r="M153" s="82" t="s">
        <v>449</v>
      </c>
      <c r="N153" s="82"/>
      <c r="O153" s="26"/>
      <c r="P153" s="27"/>
      <c r="Q153" s="9">
        <f>Q149*(1-Q152)</f>
        <v>135000</v>
      </c>
    </row>
    <row r="154" spans="1:17" ht="14.45" customHeight="1" x14ac:dyDescent="0.25">
      <c r="A154" s="73" t="s">
        <v>375</v>
      </c>
      <c r="B154" s="74"/>
      <c r="C154" s="74"/>
      <c r="D154" s="74"/>
      <c r="E154" s="75"/>
      <c r="G154" s="73" t="s">
        <v>376</v>
      </c>
      <c r="H154" s="74"/>
      <c r="I154" s="74"/>
      <c r="J154" s="74"/>
      <c r="K154" s="75"/>
      <c r="M154" s="73" t="s">
        <v>450</v>
      </c>
      <c r="N154" s="74"/>
      <c r="O154" s="74"/>
      <c r="P154" s="74"/>
      <c r="Q154" s="75"/>
    </row>
    <row r="155" spans="1:17" x14ac:dyDescent="0.25">
      <c r="A155" s="91" t="s">
        <v>422</v>
      </c>
      <c r="B155" s="91"/>
      <c r="C155" s="91"/>
      <c r="D155" s="91"/>
      <c r="E155" s="91"/>
      <c r="G155" s="91" t="s">
        <v>423</v>
      </c>
      <c r="H155" s="91"/>
      <c r="I155" s="91"/>
      <c r="J155" s="91"/>
      <c r="K155" s="91"/>
      <c r="M155" s="76" t="s">
        <v>451</v>
      </c>
      <c r="N155" s="76"/>
      <c r="O155" s="76"/>
      <c r="P155" s="76"/>
      <c r="Q155" s="76"/>
    </row>
  </sheetData>
  <mergeCells count="54">
    <mergeCell ref="A1:E1"/>
    <mergeCell ref="G1:K1"/>
    <mergeCell ref="A2:B2"/>
    <mergeCell ref="C2:E2"/>
    <mergeCell ref="G2:H2"/>
    <mergeCell ref="I2:K2"/>
    <mergeCell ref="A3:B3"/>
    <mergeCell ref="C3:E3"/>
    <mergeCell ref="G3:H3"/>
    <mergeCell ref="I3:K3"/>
    <mergeCell ref="A4:B4"/>
    <mergeCell ref="C4:E4"/>
    <mergeCell ref="G4:H4"/>
    <mergeCell ref="I4:K4"/>
    <mergeCell ref="A5:B5"/>
    <mergeCell ref="C5:E5"/>
    <mergeCell ref="G5:H5"/>
    <mergeCell ref="I5:K5"/>
    <mergeCell ref="A6:B6"/>
    <mergeCell ref="D6:E6"/>
    <mergeCell ref="G6:H6"/>
    <mergeCell ref="J6:K6"/>
    <mergeCell ref="A149:B149"/>
    <mergeCell ref="G149:H149"/>
    <mergeCell ref="A150:B150"/>
    <mergeCell ref="G150:H150"/>
    <mergeCell ref="A151:B151"/>
    <mergeCell ref="G151:H151"/>
    <mergeCell ref="A155:E155"/>
    <mergeCell ref="G155:K155"/>
    <mergeCell ref="A152:B152"/>
    <mergeCell ref="G152:H152"/>
    <mergeCell ref="A153:B153"/>
    <mergeCell ref="G153:H153"/>
    <mergeCell ref="A154:E154"/>
    <mergeCell ref="G154:K154"/>
    <mergeCell ref="M1:Q1"/>
    <mergeCell ref="M2:N2"/>
    <mergeCell ref="O2:Q2"/>
    <mergeCell ref="M3:N3"/>
    <mergeCell ref="O3:Q3"/>
    <mergeCell ref="M4:N4"/>
    <mergeCell ref="O4:Q4"/>
    <mergeCell ref="M5:N5"/>
    <mergeCell ref="O5:Q5"/>
    <mergeCell ref="M6:N6"/>
    <mergeCell ref="P6:Q6"/>
    <mergeCell ref="M154:Q154"/>
    <mergeCell ref="M155:Q155"/>
    <mergeCell ref="M149:N149"/>
    <mergeCell ref="M150:N150"/>
    <mergeCell ref="M151:N151"/>
    <mergeCell ref="M152:N152"/>
    <mergeCell ref="M153:N153"/>
  </mergeCells>
  <pageMargins left="0.70866141732283472" right="0.70866141732283472" top="0.74803149606299213" bottom="0.74803149606299213" header="0.31496062992125984" footer="0.31496062992125984"/>
  <pageSetup paperSize="8"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E102"/>
  <sheetViews>
    <sheetView showGridLines="0" topLeftCell="A21" zoomScaleNormal="100" workbookViewId="0">
      <selection activeCell="B30" sqref="B30"/>
    </sheetView>
  </sheetViews>
  <sheetFormatPr defaultRowHeight="15" x14ac:dyDescent="0.25"/>
  <cols>
    <col min="1" max="1" width="4.140625" style="39" bestFit="1" customWidth="1"/>
    <col min="2" max="2" width="60.7109375" customWidth="1"/>
    <col min="3" max="3" width="4.7109375" style="39" bestFit="1" customWidth="1"/>
    <col min="4" max="5" width="8.85546875" customWidth="1"/>
  </cols>
  <sheetData>
    <row r="1" spans="1:5" ht="15.75" customHeight="1" thickBot="1" x14ac:dyDescent="0.3">
      <c r="A1" s="88" t="s">
        <v>0</v>
      </c>
      <c r="B1" s="88"/>
      <c r="C1" s="88"/>
      <c r="D1" s="88"/>
      <c r="E1" s="88"/>
    </row>
    <row r="2" spans="1:5" ht="19.5" customHeight="1" x14ac:dyDescent="0.25">
      <c r="A2" s="89" t="s">
        <v>89</v>
      </c>
      <c r="B2" s="89"/>
      <c r="C2" s="97"/>
      <c r="D2" s="97"/>
      <c r="E2" s="97"/>
    </row>
    <row r="3" spans="1:5" ht="15" customHeight="1" x14ac:dyDescent="0.25">
      <c r="A3" s="83" t="s">
        <v>106</v>
      </c>
      <c r="B3" s="83"/>
      <c r="C3" s="84"/>
      <c r="D3" s="84"/>
      <c r="E3" s="84"/>
    </row>
    <row r="4" spans="1:5" ht="15" customHeight="1" x14ac:dyDescent="0.25">
      <c r="A4" s="83" t="s">
        <v>1</v>
      </c>
      <c r="B4" s="83"/>
      <c r="C4" s="84"/>
      <c r="D4" s="84"/>
      <c r="E4" s="84"/>
    </row>
    <row r="5" spans="1:5" ht="15" customHeight="1" x14ac:dyDescent="0.25">
      <c r="A5" s="83" t="s">
        <v>105</v>
      </c>
      <c r="B5" s="83"/>
      <c r="C5" s="84"/>
      <c r="D5" s="84"/>
      <c r="E5" s="84"/>
    </row>
    <row r="6" spans="1:5" ht="15" customHeight="1" x14ac:dyDescent="0.25">
      <c r="A6" s="83" t="s">
        <v>2</v>
      </c>
      <c r="B6" s="83"/>
      <c r="C6" s="84"/>
      <c r="D6" s="84"/>
      <c r="E6" s="84"/>
    </row>
    <row r="7" spans="1:5" ht="15" customHeight="1" x14ac:dyDescent="0.25">
      <c r="A7" s="83" t="s">
        <v>3</v>
      </c>
      <c r="B7" s="83"/>
      <c r="C7" s="84"/>
      <c r="D7" s="84"/>
      <c r="E7" s="84"/>
    </row>
    <row r="8" spans="1:5" ht="15" customHeight="1" x14ac:dyDescent="0.25">
      <c r="A8" s="83" t="s">
        <v>4</v>
      </c>
      <c r="B8" s="83"/>
      <c r="C8" s="84"/>
      <c r="D8" s="84"/>
      <c r="E8" s="84"/>
    </row>
    <row r="9" spans="1:5" ht="15" customHeight="1" x14ac:dyDescent="0.25">
      <c r="A9" s="93" t="s">
        <v>5</v>
      </c>
      <c r="B9" s="93"/>
      <c r="C9" s="35"/>
      <c r="D9" s="86" t="s">
        <v>6</v>
      </c>
      <c r="E9" s="87"/>
    </row>
    <row r="10" spans="1:5" x14ac:dyDescent="0.25">
      <c r="A10" s="1" t="s">
        <v>7</v>
      </c>
      <c r="B10" s="2" t="s">
        <v>8</v>
      </c>
      <c r="C10" s="1" t="s">
        <v>9</v>
      </c>
      <c r="D10" s="3" t="s">
        <v>10</v>
      </c>
      <c r="E10" s="3" t="s">
        <v>11</v>
      </c>
    </row>
    <row r="11" spans="1:5" x14ac:dyDescent="0.25">
      <c r="A11" s="1">
        <v>1</v>
      </c>
      <c r="B11" s="4" t="s">
        <v>90</v>
      </c>
      <c r="C11" s="26" t="s">
        <v>12</v>
      </c>
      <c r="D11" s="5">
        <v>299000</v>
      </c>
      <c r="E11" s="5">
        <f>D11</f>
        <v>299000</v>
      </c>
    </row>
    <row r="12" spans="1:5" x14ac:dyDescent="0.25">
      <c r="A12" s="2" t="s">
        <v>13</v>
      </c>
      <c r="B12" s="6" t="s">
        <v>14</v>
      </c>
      <c r="C12" s="2"/>
      <c r="D12" s="7" t="s">
        <v>15</v>
      </c>
      <c r="E12" s="7" t="str">
        <f t="shared" ref="E12:E75" si="0">IF(C12="","",D12)</f>
        <v/>
      </c>
    </row>
    <row r="13" spans="1:5" x14ac:dyDescent="0.25">
      <c r="A13" s="2">
        <f>IFERROR(A12+1,A11+1)</f>
        <v>2</v>
      </c>
      <c r="B13" s="8" t="s">
        <v>96</v>
      </c>
      <c r="C13" s="26"/>
      <c r="D13" s="9">
        <v>1320</v>
      </c>
      <c r="E13" s="9" t="str">
        <f t="shared" si="0"/>
        <v/>
      </c>
    </row>
    <row r="14" spans="1:5" x14ac:dyDescent="0.25">
      <c r="A14" s="2">
        <f t="shared" ref="A14:A77" si="1">IFERROR(A13+1,A12+1)</f>
        <v>3</v>
      </c>
      <c r="B14" s="10" t="s">
        <v>97</v>
      </c>
      <c r="C14" s="36"/>
      <c r="D14" s="9">
        <v>4790</v>
      </c>
      <c r="E14" s="9" t="str">
        <f t="shared" si="0"/>
        <v/>
      </c>
    </row>
    <row r="15" spans="1:5" ht="15" hidden="1" customHeight="1" x14ac:dyDescent="0.25">
      <c r="A15" s="2">
        <f t="shared" si="1"/>
        <v>4</v>
      </c>
      <c r="B15" s="11" t="s">
        <v>16</v>
      </c>
      <c r="C15" s="15"/>
      <c r="D15" s="12">
        <v>0</v>
      </c>
      <c r="E15" s="12" t="str">
        <f t="shared" si="0"/>
        <v/>
      </c>
    </row>
    <row r="16" spans="1:5" ht="15" hidden="1" customHeight="1" x14ac:dyDescent="0.25">
      <c r="A16" s="2">
        <f t="shared" si="1"/>
        <v>5</v>
      </c>
      <c r="B16" s="10" t="s">
        <v>17</v>
      </c>
      <c r="C16" s="36"/>
      <c r="D16" s="9">
        <v>0</v>
      </c>
      <c r="E16" s="9" t="str">
        <f t="shared" si="0"/>
        <v/>
      </c>
    </row>
    <row r="17" spans="1:5" x14ac:dyDescent="0.25">
      <c r="A17" s="2">
        <f t="shared" si="1"/>
        <v>6</v>
      </c>
      <c r="B17" s="8" t="s">
        <v>18</v>
      </c>
      <c r="C17" s="26"/>
      <c r="D17" s="9">
        <v>720</v>
      </c>
      <c r="E17" s="9" t="str">
        <f t="shared" si="0"/>
        <v/>
      </c>
    </row>
    <row r="18" spans="1:5" x14ac:dyDescent="0.25">
      <c r="A18" s="2">
        <f t="shared" si="1"/>
        <v>7</v>
      </c>
      <c r="B18" s="51" t="s">
        <v>102</v>
      </c>
      <c r="C18" s="49"/>
      <c r="D18" s="50">
        <v>2500</v>
      </c>
      <c r="E18" s="41" t="str">
        <f t="shared" si="0"/>
        <v/>
      </c>
    </row>
    <row r="19" spans="1:5" x14ac:dyDescent="0.25">
      <c r="A19" s="2" t="s">
        <v>19</v>
      </c>
      <c r="B19" s="6" t="s">
        <v>232</v>
      </c>
      <c r="C19" s="2"/>
      <c r="D19" s="7" t="s">
        <v>15</v>
      </c>
      <c r="E19" s="7" t="str">
        <f t="shared" si="0"/>
        <v/>
      </c>
    </row>
    <row r="20" spans="1:5" x14ac:dyDescent="0.25">
      <c r="A20" s="2">
        <f t="shared" si="1"/>
        <v>8</v>
      </c>
      <c r="B20" s="11" t="s">
        <v>98</v>
      </c>
      <c r="C20" s="15"/>
      <c r="D20" s="9">
        <v>0</v>
      </c>
      <c r="E20" s="9" t="str">
        <f t="shared" si="0"/>
        <v/>
      </c>
    </row>
    <row r="21" spans="1:5" x14ac:dyDescent="0.25">
      <c r="A21" s="2">
        <f t="shared" si="1"/>
        <v>9</v>
      </c>
      <c r="B21" s="11" t="s">
        <v>21</v>
      </c>
      <c r="C21" s="15"/>
      <c r="D21" s="9">
        <v>3500</v>
      </c>
      <c r="E21" s="9" t="str">
        <f t="shared" si="0"/>
        <v/>
      </c>
    </row>
    <row r="22" spans="1:5" x14ac:dyDescent="0.25">
      <c r="A22" s="2" t="s">
        <v>22</v>
      </c>
      <c r="B22" s="6" t="s">
        <v>23</v>
      </c>
      <c r="C22" s="2"/>
      <c r="D22" s="7" t="s">
        <v>15</v>
      </c>
      <c r="E22" s="7" t="str">
        <f t="shared" si="0"/>
        <v/>
      </c>
    </row>
    <row r="23" spans="1:5" ht="21" x14ac:dyDescent="0.25">
      <c r="A23" s="2">
        <f t="shared" si="1"/>
        <v>10</v>
      </c>
      <c r="B23" s="11" t="s">
        <v>186</v>
      </c>
      <c r="C23" s="15"/>
      <c r="D23" s="9">
        <v>4300</v>
      </c>
      <c r="E23" s="9" t="str">
        <f t="shared" si="0"/>
        <v/>
      </c>
    </row>
    <row r="24" spans="1:5" x14ac:dyDescent="0.25">
      <c r="A24" s="2">
        <f t="shared" si="1"/>
        <v>11</v>
      </c>
      <c r="B24" s="11" t="s">
        <v>188</v>
      </c>
      <c r="C24" s="15"/>
      <c r="D24" s="9">
        <v>8550</v>
      </c>
      <c r="E24" s="9" t="str">
        <f t="shared" si="0"/>
        <v/>
      </c>
    </row>
    <row r="25" spans="1:5" x14ac:dyDescent="0.25">
      <c r="A25" s="2">
        <f t="shared" si="1"/>
        <v>12</v>
      </c>
      <c r="B25" s="13" t="s">
        <v>25</v>
      </c>
      <c r="C25" s="37"/>
      <c r="D25" s="9">
        <v>590</v>
      </c>
      <c r="E25" s="9" t="str">
        <f t="shared" si="0"/>
        <v/>
      </c>
    </row>
    <row r="26" spans="1:5" x14ac:dyDescent="0.25">
      <c r="A26" s="2">
        <f t="shared" si="1"/>
        <v>13</v>
      </c>
      <c r="B26" s="8" t="s">
        <v>108</v>
      </c>
      <c r="C26" s="26"/>
      <c r="D26" s="9">
        <v>1500</v>
      </c>
      <c r="E26" s="9" t="str">
        <f t="shared" si="0"/>
        <v/>
      </c>
    </row>
    <row r="27" spans="1:5" x14ac:dyDescent="0.25">
      <c r="A27" s="2">
        <f t="shared" si="1"/>
        <v>14</v>
      </c>
      <c r="B27" s="8" t="s">
        <v>109</v>
      </c>
      <c r="C27" s="26"/>
      <c r="D27" s="9">
        <v>150</v>
      </c>
      <c r="E27" s="9" t="str">
        <f t="shared" si="0"/>
        <v/>
      </c>
    </row>
    <row r="28" spans="1:5" x14ac:dyDescent="0.25">
      <c r="A28" s="2">
        <f t="shared" si="1"/>
        <v>15</v>
      </c>
      <c r="B28" s="11" t="s">
        <v>26</v>
      </c>
      <c r="C28" s="15"/>
      <c r="D28" s="9">
        <v>275</v>
      </c>
      <c r="E28" s="9" t="str">
        <f t="shared" si="0"/>
        <v/>
      </c>
    </row>
    <row r="29" spans="1:5" x14ac:dyDescent="0.25">
      <c r="A29" s="2">
        <f t="shared" si="1"/>
        <v>16</v>
      </c>
      <c r="B29" s="8" t="s">
        <v>27</v>
      </c>
      <c r="C29" s="26"/>
      <c r="D29" s="9">
        <v>2170</v>
      </c>
      <c r="E29" s="9" t="str">
        <f t="shared" si="0"/>
        <v/>
      </c>
    </row>
    <row r="30" spans="1:5" x14ac:dyDescent="0.25">
      <c r="A30" s="2">
        <f t="shared" si="1"/>
        <v>17</v>
      </c>
      <c r="B30" s="8" t="s">
        <v>110</v>
      </c>
      <c r="C30" s="26"/>
      <c r="D30" s="9">
        <v>990</v>
      </c>
      <c r="E30" s="9" t="str">
        <f t="shared" si="0"/>
        <v/>
      </c>
    </row>
    <row r="31" spans="1:5" x14ac:dyDescent="0.25">
      <c r="A31" s="2">
        <f t="shared" si="1"/>
        <v>18</v>
      </c>
      <c r="B31" s="14" t="s">
        <v>29</v>
      </c>
      <c r="C31" s="15"/>
      <c r="D31" s="5">
        <v>2860</v>
      </c>
      <c r="E31" s="5" t="str">
        <f t="shared" si="0"/>
        <v/>
      </c>
    </row>
    <row r="32" spans="1:5" x14ac:dyDescent="0.25">
      <c r="A32" s="2">
        <f t="shared" si="1"/>
        <v>19</v>
      </c>
      <c r="B32" s="14" t="s">
        <v>30</v>
      </c>
      <c r="C32" s="15"/>
      <c r="D32" s="5">
        <v>2640</v>
      </c>
      <c r="E32" s="5" t="str">
        <f t="shared" si="0"/>
        <v/>
      </c>
    </row>
    <row r="33" spans="1:5" x14ac:dyDescent="0.25">
      <c r="A33" s="2">
        <f t="shared" si="1"/>
        <v>20</v>
      </c>
      <c r="B33" s="8" t="s">
        <v>31</v>
      </c>
      <c r="C33" s="26"/>
      <c r="D33" s="5">
        <v>1980</v>
      </c>
      <c r="E33" s="5" t="str">
        <f t="shared" si="0"/>
        <v/>
      </c>
    </row>
    <row r="34" spans="1:5" x14ac:dyDescent="0.25">
      <c r="A34" s="2">
        <f t="shared" si="1"/>
        <v>21</v>
      </c>
      <c r="B34" s="11" t="s">
        <v>111</v>
      </c>
      <c r="C34" s="15"/>
      <c r="D34" s="9">
        <v>2730</v>
      </c>
      <c r="E34" s="9" t="str">
        <f t="shared" si="0"/>
        <v/>
      </c>
    </row>
    <row r="35" spans="1:5" x14ac:dyDescent="0.25">
      <c r="A35" s="2" t="s">
        <v>32</v>
      </c>
      <c r="B35" s="6" t="s">
        <v>33</v>
      </c>
      <c r="C35" s="2"/>
      <c r="D35" s="7" t="s">
        <v>15</v>
      </c>
      <c r="E35" s="7" t="str">
        <f t="shared" si="0"/>
        <v/>
      </c>
    </row>
    <row r="36" spans="1:5" x14ac:dyDescent="0.25">
      <c r="A36" s="2">
        <f t="shared" si="1"/>
        <v>22</v>
      </c>
      <c r="B36" s="16" t="s">
        <v>194</v>
      </c>
      <c r="C36" s="26"/>
      <c r="D36" s="9">
        <v>1450</v>
      </c>
      <c r="E36" s="9" t="str">
        <f t="shared" si="0"/>
        <v/>
      </c>
    </row>
    <row r="37" spans="1:5" x14ac:dyDescent="0.25">
      <c r="A37" s="2">
        <f t="shared" si="1"/>
        <v>23</v>
      </c>
      <c r="B37" s="8" t="s">
        <v>35</v>
      </c>
      <c r="C37" s="26"/>
      <c r="D37" s="9">
        <v>1250</v>
      </c>
      <c r="E37" s="9" t="str">
        <f t="shared" si="0"/>
        <v/>
      </c>
    </row>
    <row r="38" spans="1:5" x14ac:dyDescent="0.25">
      <c r="A38" s="2">
        <f t="shared" si="1"/>
        <v>24</v>
      </c>
      <c r="B38" s="8" t="s">
        <v>112</v>
      </c>
      <c r="C38" s="26"/>
      <c r="D38" s="9">
        <v>610</v>
      </c>
      <c r="E38" s="9" t="str">
        <f t="shared" si="0"/>
        <v/>
      </c>
    </row>
    <row r="39" spans="1:5" x14ac:dyDescent="0.25">
      <c r="A39" s="2">
        <f t="shared" si="1"/>
        <v>25</v>
      </c>
      <c r="B39" s="17" t="s">
        <v>113</v>
      </c>
      <c r="C39" s="38"/>
      <c r="D39" s="9">
        <v>1045</v>
      </c>
      <c r="E39" s="9" t="str">
        <f t="shared" si="0"/>
        <v/>
      </c>
    </row>
    <row r="40" spans="1:5" x14ac:dyDescent="0.25">
      <c r="A40" s="2">
        <f t="shared" si="1"/>
        <v>26</v>
      </c>
      <c r="B40" s="8" t="s">
        <v>36</v>
      </c>
      <c r="C40" s="26"/>
      <c r="D40" s="9">
        <v>1660</v>
      </c>
      <c r="E40" s="9" t="str">
        <f t="shared" si="0"/>
        <v/>
      </c>
    </row>
    <row r="41" spans="1:5" x14ac:dyDescent="0.25">
      <c r="A41" s="2">
        <f>IFERROR(#REF!+1,A40+1)</f>
        <v>27</v>
      </c>
      <c r="B41" s="19" t="s">
        <v>37</v>
      </c>
      <c r="C41" s="40"/>
      <c r="D41" s="41">
        <v>2650</v>
      </c>
      <c r="E41" s="42" t="str">
        <f t="shared" si="0"/>
        <v/>
      </c>
    </row>
    <row r="42" spans="1:5" x14ac:dyDescent="0.25">
      <c r="A42" s="2">
        <f>IFERROR(A41+1,#REF!+1)</f>
        <v>28</v>
      </c>
      <c r="B42" s="11" t="s">
        <v>38</v>
      </c>
      <c r="C42" s="15"/>
      <c r="D42" s="12">
        <v>1720</v>
      </c>
      <c r="E42" s="9" t="str">
        <f t="shared" si="0"/>
        <v/>
      </c>
    </row>
    <row r="43" spans="1:5" x14ac:dyDescent="0.25">
      <c r="A43" s="2">
        <f t="shared" si="1"/>
        <v>29</v>
      </c>
      <c r="B43" s="11" t="s">
        <v>39</v>
      </c>
      <c r="C43" s="15"/>
      <c r="D43" s="9">
        <v>2150</v>
      </c>
      <c r="E43" s="9" t="str">
        <f t="shared" si="0"/>
        <v/>
      </c>
    </row>
    <row r="44" spans="1:5" x14ac:dyDescent="0.25">
      <c r="A44" s="2">
        <f t="shared" si="1"/>
        <v>30</v>
      </c>
      <c r="B44" s="11" t="s">
        <v>40</v>
      </c>
      <c r="C44" s="15"/>
      <c r="D44" s="9">
        <v>4700</v>
      </c>
      <c r="E44" s="9" t="str">
        <f t="shared" si="0"/>
        <v/>
      </c>
    </row>
    <row r="45" spans="1:5" x14ac:dyDescent="0.25">
      <c r="A45" s="2">
        <f t="shared" si="1"/>
        <v>31</v>
      </c>
      <c r="B45" s="11" t="s">
        <v>41</v>
      </c>
      <c r="C45" s="15"/>
      <c r="D45" s="9">
        <v>6900</v>
      </c>
      <c r="E45" s="9" t="str">
        <f t="shared" si="0"/>
        <v/>
      </c>
    </row>
    <row r="46" spans="1:5" x14ac:dyDescent="0.25">
      <c r="A46" s="2">
        <f t="shared" si="1"/>
        <v>32</v>
      </c>
      <c r="B46" s="11" t="s">
        <v>42</v>
      </c>
      <c r="C46" s="15"/>
      <c r="D46" s="9">
        <v>540</v>
      </c>
      <c r="E46" s="9" t="str">
        <f t="shared" si="0"/>
        <v/>
      </c>
    </row>
    <row r="47" spans="1:5" x14ac:dyDescent="0.25">
      <c r="A47" s="2">
        <f t="shared" si="1"/>
        <v>33</v>
      </c>
      <c r="B47" s="19" t="s">
        <v>101</v>
      </c>
      <c r="C47" s="47"/>
      <c r="D47" s="41">
        <v>1950</v>
      </c>
      <c r="E47" s="41" t="str">
        <f t="shared" si="0"/>
        <v/>
      </c>
    </row>
    <row r="48" spans="1:5" x14ac:dyDescent="0.25">
      <c r="A48" s="2" t="s">
        <v>122</v>
      </c>
      <c r="B48" s="6" t="s">
        <v>43</v>
      </c>
      <c r="C48" s="2"/>
      <c r="D48" s="7" t="s">
        <v>15</v>
      </c>
      <c r="E48" s="7" t="str">
        <f t="shared" si="0"/>
        <v/>
      </c>
    </row>
    <row r="49" spans="1:5" x14ac:dyDescent="0.25">
      <c r="A49" s="2">
        <f t="shared" si="1"/>
        <v>34</v>
      </c>
      <c r="B49" s="18" t="s">
        <v>44</v>
      </c>
      <c r="C49" s="30"/>
      <c r="D49" s="9">
        <v>1040</v>
      </c>
      <c r="E49" s="9" t="str">
        <f t="shared" si="0"/>
        <v/>
      </c>
    </row>
    <row r="50" spans="1:5" ht="21" x14ac:dyDescent="0.25">
      <c r="A50" s="2">
        <f t="shared" si="1"/>
        <v>35</v>
      </c>
      <c r="B50" s="11" t="s">
        <v>198</v>
      </c>
      <c r="C50" s="15"/>
      <c r="D50" s="9">
        <v>2740</v>
      </c>
      <c r="E50" s="9" t="str">
        <f t="shared" si="0"/>
        <v/>
      </c>
    </row>
    <row r="51" spans="1:5" x14ac:dyDescent="0.25">
      <c r="A51" s="2">
        <f t="shared" si="1"/>
        <v>36</v>
      </c>
      <c r="B51" s="8" t="s">
        <v>47</v>
      </c>
      <c r="C51" s="26"/>
      <c r="D51" s="9">
        <v>1150</v>
      </c>
      <c r="E51" s="9" t="str">
        <f t="shared" si="0"/>
        <v/>
      </c>
    </row>
    <row r="52" spans="1:5" x14ac:dyDescent="0.25">
      <c r="A52" s="2">
        <f t="shared" si="1"/>
        <v>37</v>
      </c>
      <c r="B52" s="8" t="s">
        <v>48</v>
      </c>
      <c r="C52" s="26"/>
      <c r="D52" s="9">
        <v>1150</v>
      </c>
      <c r="E52" s="9" t="str">
        <f t="shared" si="0"/>
        <v/>
      </c>
    </row>
    <row r="53" spans="1:5" x14ac:dyDescent="0.25">
      <c r="A53" s="2">
        <f t="shared" si="1"/>
        <v>38</v>
      </c>
      <c r="B53" s="18" t="s">
        <v>49</v>
      </c>
      <c r="C53" s="30"/>
      <c r="D53" s="9">
        <v>450</v>
      </c>
      <c r="E53" s="9" t="str">
        <f t="shared" si="0"/>
        <v/>
      </c>
    </row>
    <row r="54" spans="1:5" x14ac:dyDescent="0.25">
      <c r="A54" s="2">
        <f t="shared" si="1"/>
        <v>39</v>
      </c>
      <c r="B54" s="8" t="s">
        <v>50</v>
      </c>
      <c r="C54" s="26"/>
      <c r="D54" s="9">
        <v>1160</v>
      </c>
      <c r="E54" s="9" t="str">
        <f t="shared" si="0"/>
        <v/>
      </c>
    </row>
    <row r="55" spans="1:5" x14ac:dyDescent="0.25">
      <c r="A55" s="2">
        <f t="shared" si="1"/>
        <v>40</v>
      </c>
      <c r="B55" s="16" t="s">
        <v>51</v>
      </c>
      <c r="C55" s="26"/>
      <c r="D55" s="9">
        <v>100</v>
      </c>
      <c r="E55" s="9" t="str">
        <f t="shared" si="0"/>
        <v/>
      </c>
    </row>
    <row r="56" spans="1:5" x14ac:dyDescent="0.25">
      <c r="A56" s="2">
        <f t="shared" si="1"/>
        <v>41</v>
      </c>
      <c r="B56" s="11" t="s">
        <v>52</v>
      </c>
      <c r="C56" s="15"/>
      <c r="D56" s="9">
        <v>930</v>
      </c>
      <c r="E56" s="9" t="str">
        <f t="shared" si="0"/>
        <v/>
      </c>
    </row>
    <row r="57" spans="1:5" x14ac:dyDescent="0.25">
      <c r="A57" s="2">
        <f t="shared" si="1"/>
        <v>42</v>
      </c>
      <c r="B57" s="8" t="s">
        <v>114</v>
      </c>
      <c r="C57" s="26"/>
      <c r="D57" s="9">
        <v>900</v>
      </c>
      <c r="E57" s="9" t="str">
        <f t="shared" si="0"/>
        <v/>
      </c>
    </row>
    <row r="58" spans="1:5" x14ac:dyDescent="0.25">
      <c r="A58" s="2">
        <f t="shared" si="1"/>
        <v>43</v>
      </c>
      <c r="B58" s="43" t="s">
        <v>91</v>
      </c>
      <c r="C58" s="44"/>
      <c r="D58" s="45">
        <v>2500</v>
      </c>
      <c r="E58" s="45" t="str">
        <f t="shared" si="0"/>
        <v/>
      </c>
    </row>
    <row r="59" spans="1:5" x14ac:dyDescent="0.25">
      <c r="A59" s="2">
        <f t="shared" si="1"/>
        <v>44</v>
      </c>
      <c r="B59" s="8" t="s">
        <v>53</v>
      </c>
      <c r="C59" s="26"/>
      <c r="D59" s="9">
        <v>1250</v>
      </c>
      <c r="E59" s="9" t="str">
        <f t="shared" si="0"/>
        <v/>
      </c>
    </row>
    <row r="60" spans="1:5" x14ac:dyDescent="0.25">
      <c r="A60" s="2">
        <f t="shared" si="1"/>
        <v>45</v>
      </c>
      <c r="B60" s="19" t="s">
        <v>54</v>
      </c>
      <c r="C60" s="31"/>
      <c r="D60" s="9">
        <v>290</v>
      </c>
      <c r="E60" s="9" t="str">
        <f t="shared" si="0"/>
        <v/>
      </c>
    </row>
    <row r="61" spans="1:5" ht="21" x14ac:dyDescent="0.25">
      <c r="A61" s="2">
        <f t="shared" si="1"/>
        <v>46</v>
      </c>
      <c r="B61" s="8" t="s">
        <v>55</v>
      </c>
      <c r="C61" s="26"/>
      <c r="D61" s="9">
        <v>450</v>
      </c>
      <c r="E61" s="9" t="str">
        <f t="shared" si="0"/>
        <v/>
      </c>
    </row>
    <row r="62" spans="1:5" x14ac:dyDescent="0.25">
      <c r="A62" s="2">
        <f t="shared" si="1"/>
        <v>47</v>
      </c>
      <c r="B62" s="51" t="s">
        <v>99</v>
      </c>
      <c r="C62" s="49"/>
      <c r="D62" s="50">
        <v>850</v>
      </c>
      <c r="E62" s="50" t="str">
        <f t="shared" si="0"/>
        <v/>
      </c>
    </row>
    <row r="63" spans="1:5" x14ac:dyDescent="0.25">
      <c r="A63" s="2">
        <f t="shared" si="1"/>
        <v>48</v>
      </c>
      <c r="B63" s="20" t="s">
        <v>118</v>
      </c>
      <c r="C63" s="49"/>
      <c r="D63" s="50">
        <v>800</v>
      </c>
      <c r="E63" s="41" t="str">
        <f t="shared" si="0"/>
        <v/>
      </c>
    </row>
    <row r="64" spans="1:5" x14ac:dyDescent="0.25">
      <c r="A64" s="2">
        <f>IFERROR(A62+1,A61+1)</f>
        <v>48</v>
      </c>
      <c r="B64" s="6" t="s">
        <v>57</v>
      </c>
      <c r="C64" s="2"/>
      <c r="D64" s="7" t="s">
        <v>15</v>
      </c>
      <c r="E64" s="7" t="str">
        <f t="shared" si="0"/>
        <v/>
      </c>
    </row>
    <row r="65" spans="1:5" x14ac:dyDescent="0.25">
      <c r="A65" s="2">
        <f>IFERROR(A64+1,A62+1)</f>
        <v>49</v>
      </c>
      <c r="B65" s="46" t="s">
        <v>92</v>
      </c>
      <c r="C65" s="31"/>
      <c r="D65" s="41">
        <v>1950</v>
      </c>
      <c r="E65" s="41" t="str">
        <f t="shared" si="0"/>
        <v/>
      </c>
    </row>
    <row r="66" spans="1:5" x14ac:dyDescent="0.25">
      <c r="A66" s="2">
        <f t="shared" si="1"/>
        <v>50</v>
      </c>
      <c r="B66" s="16" t="s">
        <v>58</v>
      </c>
      <c r="C66" s="26"/>
      <c r="D66" s="9">
        <v>3100</v>
      </c>
      <c r="E66" s="9" t="str">
        <f t="shared" si="0"/>
        <v/>
      </c>
    </row>
    <row r="67" spans="1:5" x14ac:dyDescent="0.25">
      <c r="A67" s="2">
        <f t="shared" si="1"/>
        <v>51</v>
      </c>
      <c r="B67" s="16" t="s">
        <v>59</v>
      </c>
      <c r="C67" s="26"/>
      <c r="D67" s="9">
        <v>4100</v>
      </c>
      <c r="E67" s="9" t="str">
        <f t="shared" si="0"/>
        <v/>
      </c>
    </row>
    <row r="68" spans="1:5" ht="21" x14ac:dyDescent="0.25">
      <c r="A68" s="2">
        <f t="shared" si="1"/>
        <v>52</v>
      </c>
      <c r="B68" s="8" t="s">
        <v>60</v>
      </c>
      <c r="C68" s="26"/>
      <c r="D68" s="9">
        <v>440</v>
      </c>
      <c r="E68" s="9" t="str">
        <f t="shared" si="0"/>
        <v/>
      </c>
    </row>
    <row r="69" spans="1:5" ht="21" x14ac:dyDescent="0.25">
      <c r="A69" s="2">
        <f t="shared" si="1"/>
        <v>53</v>
      </c>
      <c r="B69" s="8" t="s">
        <v>61</v>
      </c>
      <c r="C69" s="26"/>
      <c r="D69" s="9">
        <v>440</v>
      </c>
      <c r="E69" s="9" t="str">
        <f t="shared" si="0"/>
        <v/>
      </c>
    </row>
    <row r="70" spans="1:5" ht="21" x14ac:dyDescent="0.25">
      <c r="A70" s="2">
        <f t="shared" si="1"/>
        <v>54</v>
      </c>
      <c r="B70" s="20" t="s">
        <v>116</v>
      </c>
      <c r="C70" s="32"/>
      <c r="D70" s="9">
        <v>2750</v>
      </c>
      <c r="E70" s="9" t="str">
        <f t="shared" si="0"/>
        <v/>
      </c>
    </row>
    <row r="71" spans="1:5" x14ac:dyDescent="0.25">
      <c r="A71" s="2">
        <f t="shared" si="1"/>
        <v>55</v>
      </c>
      <c r="B71" s="8" t="s">
        <v>65</v>
      </c>
      <c r="C71" s="26"/>
      <c r="D71" s="9">
        <v>900</v>
      </c>
      <c r="E71" s="9" t="str">
        <f t="shared" si="0"/>
        <v/>
      </c>
    </row>
    <row r="72" spans="1:5" x14ac:dyDescent="0.25">
      <c r="A72" s="2">
        <f t="shared" si="1"/>
        <v>56</v>
      </c>
      <c r="B72" s="20" t="s">
        <v>117</v>
      </c>
      <c r="C72" s="32"/>
      <c r="D72" s="9">
        <v>990</v>
      </c>
      <c r="E72" s="9" t="str">
        <f t="shared" si="0"/>
        <v/>
      </c>
    </row>
    <row r="73" spans="1:5" x14ac:dyDescent="0.25">
      <c r="A73" s="2" t="s">
        <v>123</v>
      </c>
      <c r="B73" s="6" t="s">
        <v>67</v>
      </c>
      <c r="C73" s="2"/>
      <c r="D73" s="7" t="s">
        <v>15</v>
      </c>
      <c r="E73" s="7" t="str">
        <f t="shared" si="0"/>
        <v/>
      </c>
    </row>
    <row r="74" spans="1:5" x14ac:dyDescent="0.25">
      <c r="A74" s="2">
        <f>IFERROR(A73+1,A72+1)</f>
        <v>57</v>
      </c>
      <c r="B74" s="19" t="s">
        <v>93</v>
      </c>
      <c r="C74" s="31"/>
      <c r="D74" s="41">
        <v>950</v>
      </c>
      <c r="E74" s="41" t="str">
        <f t="shared" si="0"/>
        <v/>
      </c>
    </row>
    <row r="75" spans="1:5" x14ac:dyDescent="0.25">
      <c r="A75" s="2">
        <f t="shared" si="1"/>
        <v>58</v>
      </c>
      <c r="B75" s="19" t="s">
        <v>107</v>
      </c>
      <c r="C75" s="31"/>
      <c r="D75" s="41">
        <v>1950</v>
      </c>
      <c r="E75" s="41" t="str">
        <f t="shared" si="0"/>
        <v/>
      </c>
    </row>
    <row r="76" spans="1:5" ht="21" x14ac:dyDescent="0.25">
      <c r="A76" s="2">
        <f t="shared" si="1"/>
        <v>59</v>
      </c>
      <c r="B76" s="11" t="s">
        <v>215</v>
      </c>
      <c r="C76" s="28"/>
      <c r="D76" s="9">
        <v>1500</v>
      </c>
      <c r="E76" s="9" t="str">
        <f t="shared" ref="E76:E94" si="2">IF(C76="","",D76)</f>
        <v/>
      </c>
    </row>
    <row r="77" spans="1:5" x14ac:dyDescent="0.25">
      <c r="A77" s="2">
        <f t="shared" si="1"/>
        <v>60</v>
      </c>
      <c r="B77" s="8" t="s">
        <v>68</v>
      </c>
      <c r="C77" s="33"/>
      <c r="D77" s="9">
        <v>1190</v>
      </c>
      <c r="E77" s="9" t="str">
        <f t="shared" si="2"/>
        <v/>
      </c>
    </row>
    <row r="78" spans="1:5" x14ac:dyDescent="0.25">
      <c r="A78" s="2">
        <f t="shared" ref="A78:A85" si="3">IFERROR(A77+1,A76+1)</f>
        <v>61</v>
      </c>
      <c r="B78" s="8" t="s">
        <v>69</v>
      </c>
      <c r="C78" s="33"/>
      <c r="D78" s="9">
        <v>550</v>
      </c>
      <c r="E78" s="9" t="str">
        <f t="shared" si="2"/>
        <v/>
      </c>
    </row>
    <row r="79" spans="1:5" x14ac:dyDescent="0.25">
      <c r="A79" s="2">
        <f t="shared" si="3"/>
        <v>62</v>
      </c>
      <c r="B79" s="8" t="s">
        <v>70</v>
      </c>
      <c r="C79" s="33"/>
      <c r="D79" s="9">
        <v>650</v>
      </c>
      <c r="E79" s="9" t="str">
        <f t="shared" si="2"/>
        <v/>
      </c>
    </row>
    <row r="80" spans="1:5" x14ac:dyDescent="0.25">
      <c r="A80" s="2">
        <f t="shared" si="3"/>
        <v>63</v>
      </c>
      <c r="B80" s="13" t="s">
        <v>71</v>
      </c>
      <c r="C80" s="34"/>
      <c r="D80" s="9">
        <v>950</v>
      </c>
      <c r="E80" s="9" t="str">
        <f t="shared" si="2"/>
        <v/>
      </c>
    </row>
    <row r="81" spans="1:5" x14ac:dyDescent="0.25">
      <c r="A81" s="2">
        <f t="shared" si="3"/>
        <v>64</v>
      </c>
      <c r="B81" s="19" t="s">
        <v>72</v>
      </c>
      <c r="C81" s="47"/>
      <c r="D81" s="41">
        <v>1240</v>
      </c>
      <c r="E81" s="41" t="str">
        <f t="shared" si="2"/>
        <v/>
      </c>
    </row>
    <row r="82" spans="1:5" x14ac:dyDescent="0.25">
      <c r="A82" s="2">
        <f t="shared" si="3"/>
        <v>65</v>
      </c>
      <c r="B82" s="8" t="s">
        <v>121</v>
      </c>
      <c r="C82" s="33"/>
      <c r="D82" s="9">
        <v>2450</v>
      </c>
      <c r="E82" s="9" t="str">
        <f t="shared" si="2"/>
        <v/>
      </c>
    </row>
    <row r="83" spans="1:5" x14ac:dyDescent="0.25">
      <c r="A83" s="2">
        <f t="shared" si="3"/>
        <v>66</v>
      </c>
      <c r="B83" s="8" t="s">
        <v>100</v>
      </c>
      <c r="C83" s="33"/>
      <c r="D83" s="9">
        <v>3650</v>
      </c>
      <c r="E83" s="9" t="str">
        <f t="shared" si="2"/>
        <v/>
      </c>
    </row>
    <row r="84" spans="1:5" x14ac:dyDescent="0.25">
      <c r="A84" s="2">
        <f t="shared" si="3"/>
        <v>67</v>
      </c>
      <c r="B84" s="8" t="s">
        <v>73</v>
      </c>
      <c r="C84" s="33"/>
      <c r="D84" s="9">
        <v>4950</v>
      </c>
      <c r="E84" s="9" t="str">
        <f t="shared" si="2"/>
        <v/>
      </c>
    </row>
    <row r="85" spans="1:5" x14ac:dyDescent="0.25">
      <c r="A85" s="2">
        <f t="shared" si="3"/>
        <v>68</v>
      </c>
      <c r="B85" s="8" t="s">
        <v>74</v>
      </c>
      <c r="C85" s="33"/>
      <c r="D85" s="9">
        <v>11150</v>
      </c>
      <c r="E85" s="9" t="str">
        <f t="shared" si="2"/>
        <v/>
      </c>
    </row>
    <row r="86" spans="1:5" ht="21" x14ac:dyDescent="0.25">
      <c r="A86" s="2" t="s">
        <v>66</v>
      </c>
      <c r="B86" s="6" t="s">
        <v>76</v>
      </c>
      <c r="C86" s="29"/>
      <c r="D86" s="7" t="s">
        <v>15</v>
      </c>
      <c r="E86" s="7" t="str">
        <f t="shared" si="2"/>
        <v/>
      </c>
    </row>
    <row r="87" spans="1:5" ht="21" x14ac:dyDescent="0.25">
      <c r="A87" s="2">
        <f t="shared" ref="A87:A90" si="4">IFERROR(A86+1,A85+1)</f>
        <v>69</v>
      </c>
      <c r="B87" s="16" t="s">
        <v>222</v>
      </c>
      <c r="C87" s="33"/>
      <c r="D87" s="9">
        <v>520</v>
      </c>
      <c r="E87" s="9" t="str">
        <f t="shared" si="2"/>
        <v/>
      </c>
    </row>
    <row r="88" spans="1:5" x14ac:dyDescent="0.25">
      <c r="A88" s="2">
        <f t="shared" si="4"/>
        <v>70</v>
      </c>
      <c r="B88" s="8" t="s">
        <v>77</v>
      </c>
      <c r="C88" s="33"/>
      <c r="D88" s="9">
        <v>690</v>
      </c>
      <c r="E88" s="9" t="str">
        <f t="shared" si="2"/>
        <v/>
      </c>
    </row>
    <row r="89" spans="1:5" x14ac:dyDescent="0.25">
      <c r="A89" s="2">
        <f t="shared" si="4"/>
        <v>71</v>
      </c>
      <c r="B89" s="16" t="s">
        <v>78</v>
      </c>
      <c r="C89" s="33"/>
      <c r="D89" s="9">
        <v>550</v>
      </c>
      <c r="E89" s="9" t="str">
        <f t="shared" si="2"/>
        <v/>
      </c>
    </row>
    <row r="90" spans="1:5" x14ac:dyDescent="0.25">
      <c r="A90" s="2">
        <f t="shared" si="4"/>
        <v>72</v>
      </c>
      <c r="B90" s="8" t="s">
        <v>79</v>
      </c>
      <c r="C90" s="33"/>
      <c r="D90" s="9">
        <v>710</v>
      </c>
      <c r="E90" s="9" t="str">
        <f t="shared" si="2"/>
        <v/>
      </c>
    </row>
    <row r="91" spans="1:5" x14ac:dyDescent="0.25">
      <c r="A91" s="2" t="s">
        <v>75</v>
      </c>
      <c r="B91" s="6" t="s">
        <v>81</v>
      </c>
      <c r="C91" s="29"/>
      <c r="D91" s="7" t="s">
        <v>15</v>
      </c>
      <c r="E91" s="21" t="str">
        <f t="shared" si="2"/>
        <v/>
      </c>
    </row>
    <row r="92" spans="1:5" x14ac:dyDescent="0.25">
      <c r="A92" s="2">
        <f t="shared" ref="A92:A94" si="5">IFERROR(A91+1,A90+1)</f>
        <v>73</v>
      </c>
      <c r="B92" s="19"/>
      <c r="C92" s="47"/>
      <c r="D92" s="41"/>
      <c r="E92" s="41" t="str">
        <f t="shared" si="2"/>
        <v/>
      </c>
    </row>
    <row r="93" spans="1:5" x14ac:dyDescent="0.25">
      <c r="A93" s="2">
        <f t="shared" si="5"/>
        <v>74</v>
      </c>
      <c r="B93" s="19"/>
      <c r="C93" s="47"/>
      <c r="D93" s="41"/>
      <c r="E93" s="41" t="str">
        <f t="shared" si="2"/>
        <v/>
      </c>
    </row>
    <row r="94" spans="1:5" x14ac:dyDescent="0.25">
      <c r="A94" s="2">
        <f t="shared" si="5"/>
        <v>75</v>
      </c>
      <c r="B94" s="48"/>
      <c r="C94" s="49"/>
      <c r="D94" s="50"/>
      <c r="E94" s="41" t="str">
        <f t="shared" si="2"/>
        <v/>
      </c>
    </row>
    <row r="95" spans="1:5" ht="15" customHeight="1" x14ac:dyDescent="0.25">
      <c r="A95" s="77" t="s">
        <v>82</v>
      </c>
      <c r="B95" s="78"/>
      <c r="C95" s="1"/>
      <c r="D95" s="22" t="s">
        <v>15</v>
      </c>
      <c r="E95" s="23">
        <f>SUM(E2:E94)</f>
        <v>299000</v>
      </c>
    </row>
    <row r="96" spans="1:5" ht="15" customHeight="1" x14ac:dyDescent="0.25">
      <c r="A96" s="79" t="s">
        <v>83</v>
      </c>
      <c r="B96" s="80"/>
      <c r="C96" s="24"/>
      <c r="D96" s="5"/>
      <c r="E96" s="5">
        <f>E$11</f>
        <v>299000</v>
      </c>
    </row>
    <row r="97" spans="1:5" ht="15" customHeight="1" x14ac:dyDescent="0.25">
      <c r="A97" s="79" t="s">
        <v>84</v>
      </c>
      <c r="B97" s="80"/>
      <c r="C97" s="24"/>
      <c r="D97" s="5"/>
      <c r="E97" s="5">
        <f>E95-E96</f>
        <v>0</v>
      </c>
    </row>
    <row r="98" spans="1:5" ht="15" customHeight="1" x14ac:dyDescent="0.25">
      <c r="A98" s="77" t="s">
        <v>85</v>
      </c>
      <c r="B98" s="78"/>
      <c r="C98" s="2"/>
      <c r="D98" s="23"/>
      <c r="E98" s="25"/>
    </row>
    <row r="99" spans="1:5" ht="15" customHeight="1" x14ac:dyDescent="0.25">
      <c r="A99" s="79" t="s">
        <v>86</v>
      </c>
      <c r="B99" s="80"/>
      <c r="C99" s="26"/>
      <c r="D99" s="27"/>
      <c r="E99" s="9">
        <f>E95*(1-E98)</f>
        <v>299000</v>
      </c>
    </row>
    <row r="100" spans="1:5" ht="15" customHeight="1" x14ac:dyDescent="0.25">
      <c r="A100" s="94" t="s">
        <v>87</v>
      </c>
      <c r="B100" s="95"/>
      <c r="C100" s="95"/>
      <c r="D100" s="95"/>
      <c r="E100" s="96"/>
    </row>
    <row r="101" spans="1:5" ht="25.5" customHeight="1" x14ac:dyDescent="0.25">
      <c r="A101" s="73" t="s">
        <v>104</v>
      </c>
      <c r="B101" s="74"/>
      <c r="C101" s="74"/>
      <c r="D101" s="74"/>
      <c r="E101" s="75"/>
    </row>
    <row r="102" spans="1:5" x14ac:dyDescent="0.25">
      <c r="A102" s="92" t="s">
        <v>103</v>
      </c>
      <c r="B102" s="92"/>
      <c r="C102" s="92"/>
      <c r="D102" s="92"/>
      <c r="E102" s="92"/>
    </row>
  </sheetData>
  <mergeCells count="25">
    <mergeCell ref="A4:B4"/>
    <mergeCell ref="C4:E4"/>
    <mergeCell ref="A1:E1"/>
    <mergeCell ref="A2:B2"/>
    <mergeCell ref="C2:E2"/>
    <mergeCell ref="A3:B3"/>
    <mergeCell ref="C3:E3"/>
    <mergeCell ref="A5:B5"/>
    <mergeCell ref="C5:E5"/>
    <mergeCell ref="A6:B6"/>
    <mergeCell ref="C6:E6"/>
    <mergeCell ref="A7:B7"/>
    <mergeCell ref="C7:E7"/>
    <mergeCell ref="A102:E102"/>
    <mergeCell ref="A8:B8"/>
    <mergeCell ref="C8:E8"/>
    <mergeCell ref="A9:B9"/>
    <mergeCell ref="D9:E9"/>
    <mergeCell ref="A95:B95"/>
    <mergeCell ref="A96:B96"/>
    <mergeCell ref="A97:B97"/>
    <mergeCell ref="A98:B98"/>
    <mergeCell ref="A99:B99"/>
    <mergeCell ref="A100:E100"/>
    <mergeCell ref="A101:E10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61B33-5F30-4504-95A7-8EA816C28654}">
  <sheetPr>
    <tabColor theme="9"/>
  </sheetPr>
  <dimension ref="A1:E102"/>
  <sheetViews>
    <sheetView showGridLines="0" topLeftCell="A5" zoomScaleNormal="100" workbookViewId="0">
      <selection activeCell="B30" sqref="B30"/>
    </sheetView>
  </sheetViews>
  <sheetFormatPr defaultRowHeight="15" x14ac:dyDescent="0.25"/>
  <cols>
    <col min="1" max="1" width="4.140625" style="39" bestFit="1" customWidth="1"/>
    <col min="2" max="2" width="60.7109375" customWidth="1"/>
    <col min="3" max="3" width="5.140625" style="39" bestFit="1" customWidth="1"/>
    <col min="4" max="5" width="8.85546875" customWidth="1"/>
  </cols>
  <sheetData>
    <row r="1" spans="1:5" ht="15.75" customHeight="1" thickBot="1" x14ac:dyDescent="0.3">
      <c r="A1" s="88" t="s">
        <v>131</v>
      </c>
      <c r="B1" s="88"/>
      <c r="C1" s="88"/>
      <c r="D1" s="88"/>
      <c r="E1" s="88"/>
    </row>
    <row r="2" spans="1:5" ht="19.5" customHeight="1" x14ac:dyDescent="0.25">
      <c r="A2" s="89" t="s">
        <v>125</v>
      </c>
      <c r="B2" s="89"/>
      <c r="C2" s="90"/>
      <c r="D2" s="90"/>
      <c r="E2" s="90"/>
    </row>
    <row r="3" spans="1:5" ht="15" customHeight="1" x14ac:dyDescent="0.25">
      <c r="A3" s="83" t="s">
        <v>126</v>
      </c>
      <c r="B3" s="83"/>
      <c r="C3" s="84"/>
      <c r="D3" s="84"/>
      <c r="E3" s="84"/>
    </row>
    <row r="4" spans="1:5" ht="15" customHeight="1" x14ac:dyDescent="0.25">
      <c r="A4" s="83" t="s">
        <v>124</v>
      </c>
      <c r="B4" s="83"/>
      <c r="C4" s="84"/>
      <c r="D4" s="84"/>
      <c r="E4" s="84"/>
    </row>
    <row r="5" spans="1:5" ht="15" customHeight="1" x14ac:dyDescent="0.25">
      <c r="A5" s="83" t="s">
        <v>127</v>
      </c>
      <c r="B5" s="83"/>
      <c r="C5" s="84"/>
      <c r="D5" s="84"/>
      <c r="E5" s="84"/>
    </row>
    <row r="6" spans="1:5" ht="15" customHeight="1" x14ac:dyDescent="0.25">
      <c r="A6" s="83" t="s">
        <v>128</v>
      </c>
      <c r="B6" s="83"/>
      <c r="C6" s="84"/>
      <c r="D6" s="84"/>
      <c r="E6" s="84"/>
    </row>
    <row r="7" spans="1:5" ht="15" customHeight="1" x14ac:dyDescent="0.25">
      <c r="A7" s="83" t="s">
        <v>130</v>
      </c>
      <c r="B7" s="83"/>
      <c r="C7" s="84"/>
      <c r="D7" s="84"/>
      <c r="E7" s="84"/>
    </row>
    <row r="8" spans="1:5" ht="15" customHeight="1" x14ac:dyDescent="0.25">
      <c r="A8" s="83" t="s">
        <v>129</v>
      </c>
      <c r="B8" s="83"/>
      <c r="C8" s="84"/>
      <c r="D8" s="84"/>
      <c r="E8" s="84"/>
    </row>
    <row r="9" spans="1:5" ht="15" customHeight="1" x14ac:dyDescent="0.25">
      <c r="A9" s="85" t="s">
        <v>5</v>
      </c>
      <c r="B9" s="85"/>
      <c r="C9" s="35"/>
      <c r="D9" s="86" t="s">
        <v>132</v>
      </c>
      <c r="E9" s="87"/>
    </row>
    <row r="10" spans="1:5" x14ac:dyDescent="0.25">
      <c r="A10" s="1" t="s">
        <v>233</v>
      </c>
      <c r="B10" s="2" t="s">
        <v>133</v>
      </c>
      <c r="C10" s="1" t="s">
        <v>178</v>
      </c>
      <c r="D10" s="3" t="s">
        <v>179</v>
      </c>
      <c r="E10" s="3" t="s">
        <v>180</v>
      </c>
    </row>
    <row r="11" spans="1:5" x14ac:dyDescent="0.25">
      <c r="A11" s="1">
        <v>1</v>
      </c>
      <c r="B11" s="4" t="s">
        <v>181</v>
      </c>
      <c r="C11" s="26" t="s">
        <v>12</v>
      </c>
      <c r="D11" s="5">
        <f>IF(P40_FLY_Premium_PL!D11="","",P40_FLY_Premium_PL!D11)</f>
        <v>299000</v>
      </c>
      <c r="E11" s="5">
        <f>D11</f>
        <v>299000</v>
      </c>
    </row>
    <row r="12" spans="1:5" x14ac:dyDescent="0.25">
      <c r="A12" s="2" t="s">
        <v>13</v>
      </c>
      <c r="B12" s="6" t="s">
        <v>134</v>
      </c>
      <c r="C12" s="2"/>
      <c r="D12" s="7" t="str">
        <f>IF(P40_FLY_Premium_PL!D12="","",P40_FLY_Premium_PL!D12)</f>
        <v/>
      </c>
      <c r="E12" s="7" t="str">
        <f t="shared" ref="E12:E75" si="0">IF(C12="","",D12)</f>
        <v/>
      </c>
    </row>
    <row r="13" spans="1:5" x14ac:dyDescent="0.25">
      <c r="A13" s="2">
        <f>IFERROR(A12+1,A11+1)</f>
        <v>2</v>
      </c>
      <c r="B13" s="8" t="s">
        <v>135</v>
      </c>
      <c r="C13" s="26"/>
      <c r="D13" s="9">
        <f>IF(P40_FLY_Premium_PL!D13="","",P40_FLY_Premium_PL!D13)</f>
        <v>1320</v>
      </c>
      <c r="E13" s="9" t="str">
        <f t="shared" si="0"/>
        <v/>
      </c>
    </row>
    <row r="14" spans="1:5" x14ac:dyDescent="0.25">
      <c r="A14" s="2">
        <f t="shared" ref="A14:A77" si="1">IFERROR(A13+1,A12+1)</f>
        <v>3</v>
      </c>
      <c r="B14" s="10" t="s">
        <v>136</v>
      </c>
      <c r="C14" s="36"/>
      <c r="D14" s="9">
        <f>IF(P40_FLY_Premium_PL!D14="","",P40_FLY_Premium_PL!D14)</f>
        <v>4790</v>
      </c>
      <c r="E14" s="9" t="str">
        <f t="shared" si="0"/>
        <v/>
      </c>
    </row>
    <row r="15" spans="1:5" ht="15" hidden="1" customHeight="1" x14ac:dyDescent="0.25">
      <c r="A15" s="2">
        <f t="shared" si="1"/>
        <v>4</v>
      </c>
      <c r="B15" s="11" t="s">
        <v>137</v>
      </c>
      <c r="C15" s="15"/>
      <c r="D15" s="12">
        <f>IF(P40_FLY_Premium_PL!D15="","",P40_FLY_Premium_PL!D15)</f>
        <v>0</v>
      </c>
      <c r="E15" s="12" t="str">
        <f t="shared" si="0"/>
        <v/>
      </c>
    </row>
    <row r="16" spans="1:5" ht="15" hidden="1" customHeight="1" x14ac:dyDescent="0.25">
      <c r="A16" s="2">
        <f t="shared" si="1"/>
        <v>5</v>
      </c>
      <c r="B16" s="10" t="s">
        <v>138</v>
      </c>
      <c r="C16" s="36"/>
      <c r="D16" s="9">
        <f>IF(P40_FLY_Premium_PL!D16="","",P40_FLY_Premium_PL!D16)</f>
        <v>0</v>
      </c>
      <c r="E16" s="9" t="str">
        <f t="shared" si="0"/>
        <v/>
      </c>
    </row>
    <row r="17" spans="1:5" x14ac:dyDescent="0.25">
      <c r="A17" s="2">
        <f t="shared" si="1"/>
        <v>6</v>
      </c>
      <c r="B17" s="8" t="s">
        <v>182</v>
      </c>
      <c r="C17" s="26"/>
      <c r="D17" s="9">
        <f>IF(P40_FLY_Premium_PL!D17="","",P40_FLY_Premium_PL!D17)</f>
        <v>720</v>
      </c>
      <c r="E17" s="9" t="str">
        <f t="shared" si="0"/>
        <v/>
      </c>
    </row>
    <row r="18" spans="1:5" x14ac:dyDescent="0.25">
      <c r="A18" s="2">
        <f t="shared" si="1"/>
        <v>7</v>
      </c>
      <c r="B18" s="51" t="s">
        <v>183</v>
      </c>
      <c r="C18" s="49"/>
      <c r="D18" s="50">
        <f>IF(P40_FLY_Premium_PL!D18="","",P40_FLY_Premium_PL!D18)</f>
        <v>2500</v>
      </c>
      <c r="E18" s="41" t="str">
        <f t="shared" si="0"/>
        <v/>
      </c>
    </row>
    <row r="19" spans="1:5" x14ac:dyDescent="0.25">
      <c r="A19" s="2" t="s">
        <v>19</v>
      </c>
      <c r="B19" s="6" t="s">
        <v>231</v>
      </c>
      <c r="C19" s="2"/>
      <c r="D19" s="7" t="str">
        <f>IF(P40_FLY_Premium_PL!D19="","",P40_FLY_Premium_PL!D19)</f>
        <v/>
      </c>
      <c r="E19" s="7" t="str">
        <f t="shared" si="0"/>
        <v/>
      </c>
    </row>
    <row r="20" spans="1:5" x14ac:dyDescent="0.25">
      <c r="A20" s="2">
        <f t="shared" si="1"/>
        <v>8</v>
      </c>
      <c r="B20" s="11" t="s">
        <v>139</v>
      </c>
      <c r="C20" s="15"/>
      <c r="D20" s="9">
        <f>IF(P40_FLY_Premium_PL!D20="","",P40_FLY_Premium_PL!D20)</f>
        <v>0</v>
      </c>
      <c r="E20" s="9" t="str">
        <f t="shared" si="0"/>
        <v/>
      </c>
    </row>
    <row r="21" spans="1:5" x14ac:dyDescent="0.25">
      <c r="A21" s="2">
        <f t="shared" si="1"/>
        <v>9</v>
      </c>
      <c r="B21" s="11" t="s">
        <v>184</v>
      </c>
      <c r="C21" s="15"/>
      <c r="D21" s="9">
        <f>IF(P40_FLY_Premium_PL!D21="","",P40_FLY_Premium_PL!D21)</f>
        <v>3500</v>
      </c>
      <c r="E21" s="9" t="str">
        <f t="shared" si="0"/>
        <v/>
      </c>
    </row>
    <row r="22" spans="1:5" x14ac:dyDescent="0.25">
      <c r="A22" s="2" t="s">
        <v>22</v>
      </c>
      <c r="B22" s="6" t="s">
        <v>140</v>
      </c>
      <c r="C22" s="2"/>
      <c r="D22" s="7" t="str">
        <f>IF(P40_FLY_Premium_PL!D22="","",P40_FLY_Premium_PL!D22)</f>
        <v/>
      </c>
      <c r="E22" s="7" t="str">
        <f t="shared" si="0"/>
        <v/>
      </c>
    </row>
    <row r="23" spans="1:5" x14ac:dyDescent="0.25">
      <c r="A23" s="2">
        <f t="shared" si="1"/>
        <v>10</v>
      </c>
      <c r="B23" s="11" t="s">
        <v>185</v>
      </c>
      <c r="C23" s="15"/>
      <c r="D23" s="9">
        <f>IF(P40_FLY_Premium_PL!D23="","",P40_FLY_Premium_PL!D23)</f>
        <v>4300</v>
      </c>
      <c r="E23" s="9" t="str">
        <f t="shared" si="0"/>
        <v/>
      </c>
    </row>
    <row r="24" spans="1:5" x14ac:dyDescent="0.25">
      <c r="A24" s="2">
        <f t="shared" si="1"/>
        <v>11</v>
      </c>
      <c r="B24" s="11" t="s">
        <v>187</v>
      </c>
      <c r="C24" s="15"/>
      <c r="D24" s="9">
        <f>IF(P40_FLY_Premium_PL!D24="","",P40_FLY_Premium_PL!D24)</f>
        <v>8550</v>
      </c>
      <c r="E24" s="9" t="str">
        <f t="shared" si="0"/>
        <v/>
      </c>
    </row>
    <row r="25" spans="1:5" x14ac:dyDescent="0.25">
      <c r="A25" s="2">
        <f t="shared" si="1"/>
        <v>12</v>
      </c>
      <c r="B25" s="13" t="s">
        <v>141</v>
      </c>
      <c r="C25" s="37"/>
      <c r="D25" s="9">
        <f>IF(P40_FLY_Premium_PL!D25="","",P40_FLY_Premium_PL!D25)</f>
        <v>590</v>
      </c>
      <c r="E25" s="9" t="str">
        <f t="shared" si="0"/>
        <v/>
      </c>
    </row>
    <row r="26" spans="1:5" x14ac:dyDescent="0.25">
      <c r="A26" s="2">
        <f t="shared" si="1"/>
        <v>13</v>
      </c>
      <c r="B26" s="8" t="s">
        <v>142</v>
      </c>
      <c r="C26" s="26"/>
      <c r="D26" s="9">
        <f>IF(P40_FLY_Premium_PL!D26="","",P40_FLY_Premium_PL!D26)</f>
        <v>1500</v>
      </c>
      <c r="E26" s="9" t="str">
        <f t="shared" si="0"/>
        <v/>
      </c>
    </row>
    <row r="27" spans="1:5" x14ac:dyDescent="0.25">
      <c r="A27" s="2">
        <f t="shared" si="1"/>
        <v>14</v>
      </c>
      <c r="B27" s="8" t="s">
        <v>143</v>
      </c>
      <c r="C27" s="26"/>
      <c r="D27" s="9">
        <f>IF(P40_FLY_Premium_PL!D27="","",P40_FLY_Premium_PL!D27)</f>
        <v>150</v>
      </c>
      <c r="E27" s="9" t="str">
        <f t="shared" si="0"/>
        <v/>
      </c>
    </row>
    <row r="28" spans="1:5" x14ac:dyDescent="0.25">
      <c r="A28" s="2">
        <f t="shared" si="1"/>
        <v>15</v>
      </c>
      <c r="B28" s="11" t="s">
        <v>144</v>
      </c>
      <c r="C28" s="15"/>
      <c r="D28" s="9">
        <f>IF(P40_FLY_Premium_PL!D28="","",P40_FLY_Premium_PL!D28)</f>
        <v>275</v>
      </c>
      <c r="E28" s="9" t="str">
        <f t="shared" si="0"/>
        <v/>
      </c>
    </row>
    <row r="29" spans="1:5" x14ac:dyDescent="0.25">
      <c r="A29" s="2">
        <f t="shared" si="1"/>
        <v>16</v>
      </c>
      <c r="B29" s="8" t="s">
        <v>145</v>
      </c>
      <c r="C29" s="26"/>
      <c r="D29" s="9">
        <f>IF(P40_FLY_Premium_PL!D29="","",P40_FLY_Premium_PL!D29)</f>
        <v>2170</v>
      </c>
      <c r="E29" s="9" t="str">
        <f t="shared" si="0"/>
        <v/>
      </c>
    </row>
    <row r="30" spans="1:5" x14ac:dyDescent="0.25">
      <c r="A30" s="2">
        <f t="shared" si="1"/>
        <v>17</v>
      </c>
      <c r="B30" s="8" t="s">
        <v>189</v>
      </c>
      <c r="C30" s="26"/>
      <c r="D30" s="9">
        <f>IF(P40_FLY_Premium_PL!D30="","",P40_FLY_Premium_PL!D30)</f>
        <v>990</v>
      </c>
      <c r="E30" s="9" t="str">
        <f t="shared" si="0"/>
        <v/>
      </c>
    </row>
    <row r="31" spans="1:5" x14ac:dyDescent="0.25">
      <c r="A31" s="2">
        <f t="shared" si="1"/>
        <v>18</v>
      </c>
      <c r="B31" s="14" t="s">
        <v>190</v>
      </c>
      <c r="C31" s="15"/>
      <c r="D31" s="5">
        <f>IF(P40_FLY_Premium_PL!D31="","",P40_FLY_Premium_PL!D31)</f>
        <v>2860</v>
      </c>
      <c r="E31" s="5" t="str">
        <f t="shared" si="0"/>
        <v/>
      </c>
    </row>
    <row r="32" spans="1:5" x14ac:dyDescent="0.25">
      <c r="A32" s="2">
        <f t="shared" si="1"/>
        <v>19</v>
      </c>
      <c r="B32" s="14" t="s">
        <v>191</v>
      </c>
      <c r="C32" s="15"/>
      <c r="D32" s="5">
        <f>IF(P40_FLY_Premium_PL!D32="","",P40_FLY_Premium_PL!D32)</f>
        <v>2640</v>
      </c>
      <c r="E32" s="5" t="str">
        <f t="shared" si="0"/>
        <v/>
      </c>
    </row>
    <row r="33" spans="1:5" x14ac:dyDescent="0.25">
      <c r="A33" s="2">
        <f t="shared" si="1"/>
        <v>20</v>
      </c>
      <c r="B33" s="8" t="s">
        <v>146</v>
      </c>
      <c r="C33" s="26"/>
      <c r="D33" s="5">
        <f>IF(P40_FLY_Premium_PL!D33="","",P40_FLY_Premium_PL!D33)</f>
        <v>1980</v>
      </c>
      <c r="E33" s="5" t="str">
        <f t="shared" si="0"/>
        <v/>
      </c>
    </row>
    <row r="34" spans="1:5" x14ac:dyDescent="0.25">
      <c r="A34" s="2">
        <f t="shared" si="1"/>
        <v>21</v>
      </c>
      <c r="B34" s="11" t="s">
        <v>192</v>
      </c>
      <c r="C34" s="15"/>
      <c r="D34" s="9">
        <f>IF(P40_FLY_Premium_PL!D34="","",P40_FLY_Premium_PL!D34)</f>
        <v>2730</v>
      </c>
      <c r="E34" s="9" t="str">
        <f t="shared" si="0"/>
        <v/>
      </c>
    </row>
    <row r="35" spans="1:5" x14ac:dyDescent="0.25">
      <c r="A35" s="2" t="s">
        <v>32</v>
      </c>
      <c r="B35" s="6" t="s">
        <v>147</v>
      </c>
      <c r="C35" s="2"/>
      <c r="D35" s="7" t="str">
        <f>IF(P40_FLY_Premium_PL!D35="","",P40_FLY_Premium_PL!D35)</f>
        <v/>
      </c>
      <c r="E35" s="7" t="str">
        <f t="shared" si="0"/>
        <v/>
      </c>
    </row>
    <row r="36" spans="1:5" x14ac:dyDescent="0.25">
      <c r="A36" s="2">
        <f t="shared" si="1"/>
        <v>22</v>
      </c>
      <c r="B36" s="16" t="s">
        <v>193</v>
      </c>
      <c r="C36" s="26"/>
      <c r="D36" s="9">
        <f>IF(P40_FLY_Premium_PL!D36="","",P40_FLY_Premium_PL!D36)</f>
        <v>1450</v>
      </c>
      <c r="E36" s="9" t="str">
        <f t="shared" si="0"/>
        <v/>
      </c>
    </row>
    <row r="37" spans="1:5" x14ac:dyDescent="0.25">
      <c r="A37" s="2">
        <f t="shared" si="1"/>
        <v>23</v>
      </c>
      <c r="B37" s="8" t="s">
        <v>148</v>
      </c>
      <c r="C37" s="26"/>
      <c r="D37" s="9">
        <f>IF(P40_FLY_Premium_PL!D37="","",P40_FLY_Premium_PL!D37)</f>
        <v>1250</v>
      </c>
      <c r="E37" s="9" t="str">
        <f t="shared" si="0"/>
        <v/>
      </c>
    </row>
    <row r="38" spans="1:5" x14ac:dyDescent="0.25">
      <c r="A38" s="2">
        <f t="shared" si="1"/>
        <v>24</v>
      </c>
      <c r="B38" s="8" t="s">
        <v>195</v>
      </c>
      <c r="C38" s="26"/>
      <c r="D38" s="9">
        <f>IF(P40_FLY_Premium_PL!D38="","",P40_FLY_Premium_PL!D38)</f>
        <v>610</v>
      </c>
      <c r="E38" s="9" t="str">
        <f t="shared" si="0"/>
        <v/>
      </c>
    </row>
    <row r="39" spans="1:5" x14ac:dyDescent="0.25">
      <c r="A39" s="2">
        <f t="shared" si="1"/>
        <v>25</v>
      </c>
      <c r="B39" s="17" t="s">
        <v>149</v>
      </c>
      <c r="C39" s="38"/>
      <c r="D39" s="9">
        <f>IF(P40_FLY_Premium_PL!D39="","",P40_FLY_Premium_PL!D39)</f>
        <v>1045</v>
      </c>
      <c r="E39" s="9" t="str">
        <f t="shared" si="0"/>
        <v/>
      </c>
    </row>
    <row r="40" spans="1:5" x14ac:dyDescent="0.25">
      <c r="A40" s="2">
        <f t="shared" si="1"/>
        <v>26</v>
      </c>
      <c r="B40" s="8" t="s">
        <v>150</v>
      </c>
      <c r="C40" s="26"/>
      <c r="D40" s="9">
        <f>IF(P40_FLY_Premium_PL!D40="","",P40_FLY_Premium_PL!D40)</f>
        <v>1660</v>
      </c>
      <c r="E40" s="9" t="str">
        <f t="shared" si="0"/>
        <v/>
      </c>
    </row>
    <row r="41" spans="1:5" x14ac:dyDescent="0.25">
      <c r="A41" s="2">
        <f>IFERROR(#REF!+1,A40+1)</f>
        <v>27</v>
      </c>
      <c r="B41" s="19" t="s">
        <v>151</v>
      </c>
      <c r="C41" s="40"/>
      <c r="D41" s="41">
        <f>IF(P40_FLY_Premium_PL!D41="","",P40_FLY_Premium_PL!D41)</f>
        <v>2650</v>
      </c>
      <c r="E41" s="42" t="str">
        <f t="shared" si="0"/>
        <v/>
      </c>
    </row>
    <row r="42" spans="1:5" x14ac:dyDescent="0.25">
      <c r="A42" s="2">
        <f>IFERROR(A41+1,#REF!+1)</f>
        <v>28</v>
      </c>
      <c r="B42" s="11" t="s">
        <v>152</v>
      </c>
      <c r="C42" s="15"/>
      <c r="D42" s="12">
        <f>IF(P40_FLY_Premium_PL!D42="","",P40_FLY_Premium_PL!D42)</f>
        <v>1720</v>
      </c>
      <c r="E42" s="9" t="str">
        <f t="shared" si="0"/>
        <v/>
      </c>
    </row>
    <row r="43" spans="1:5" x14ac:dyDescent="0.25">
      <c r="A43" s="2">
        <f t="shared" si="1"/>
        <v>29</v>
      </c>
      <c r="B43" s="11" t="s">
        <v>153</v>
      </c>
      <c r="C43" s="15"/>
      <c r="D43" s="9">
        <f>IF(P40_FLY_Premium_PL!D43="","",P40_FLY_Premium_PL!D43)</f>
        <v>2150</v>
      </c>
      <c r="E43" s="9" t="str">
        <f t="shared" si="0"/>
        <v/>
      </c>
    </row>
    <row r="44" spans="1:5" x14ac:dyDescent="0.25">
      <c r="A44" s="2">
        <f t="shared" si="1"/>
        <v>30</v>
      </c>
      <c r="B44" s="11" t="s">
        <v>154</v>
      </c>
      <c r="C44" s="15"/>
      <c r="D44" s="9">
        <f>IF(P40_FLY_Premium_PL!D44="","",P40_FLY_Premium_PL!D44)</f>
        <v>4700</v>
      </c>
      <c r="E44" s="9" t="str">
        <f t="shared" si="0"/>
        <v/>
      </c>
    </row>
    <row r="45" spans="1:5" x14ac:dyDescent="0.25">
      <c r="A45" s="2">
        <f t="shared" si="1"/>
        <v>31</v>
      </c>
      <c r="B45" s="11" t="s">
        <v>155</v>
      </c>
      <c r="C45" s="15"/>
      <c r="D45" s="9">
        <f>IF(P40_FLY_Premium_PL!D45="","",P40_FLY_Premium_PL!D45)</f>
        <v>6900</v>
      </c>
      <c r="E45" s="9" t="str">
        <f t="shared" si="0"/>
        <v/>
      </c>
    </row>
    <row r="46" spans="1:5" x14ac:dyDescent="0.25">
      <c r="A46" s="2">
        <f t="shared" si="1"/>
        <v>32</v>
      </c>
      <c r="B46" s="11" t="s">
        <v>156</v>
      </c>
      <c r="C46" s="15"/>
      <c r="D46" s="9">
        <f>IF(P40_FLY_Premium_PL!D46="","",P40_FLY_Premium_PL!D46)</f>
        <v>540</v>
      </c>
      <c r="E46" s="9" t="str">
        <f t="shared" si="0"/>
        <v/>
      </c>
    </row>
    <row r="47" spans="1:5" x14ac:dyDescent="0.25">
      <c r="A47" s="2">
        <f t="shared" si="1"/>
        <v>33</v>
      </c>
      <c r="B47" s="19" t="s">
        <v>157</v>
      </c>
      <c r="C47" s="47"/>
      <c r="D47" s="41">
        <f>IF(P40_FLY_Premium_PL!D47="","",P40_FLY_Premium_PL!D47)</f>
        <v>1950</v>
      </c>
      <c r="E47" s="41" t="str">
        <f t="shared" si="0"/>
        <v/>
      </c>
    </row>
    <row r="48" spans="1:5" x14ac:dyDescent="0.25">
      <c r="A48" s="2" t="s">
        <v>122</v>
      </c>
      <c r="B48" s="6" t="s">
        <v>206</v>
      </c>
      <c r="C48" s="2"/>
      <c r="D48" s="7" t="str">
        <f>IF(P40_FLY_Premium_PL!D48="","",P40_FLY_Premium_PL!D48)</f>
        <v/>
      </c>
      <c r="E48" s="7" t="str">
        <f t="shared" si="0"/>
        <v/>
      </c>
    </row>
    <row r="49" spans="1:5" x14ac:dyDescent="0.25">
      <c r="A49" s="2">
        <f t="shared" si="1"/>
        <v>34</v>
      </c>
      <c r="B49" s="18" t="s">
        <v>196</v>
      </c>
      <c r="C49" s="30"/>
      <c r="D49" s="9">
        <f>IF(P40_FLY_Premium_PL!D49="","",P40_FLY_Premium_PL!D49)</f>
        <v>1040</v>
      </c>
      <c r="E49" s="9" t="str">
        <f t="shared" si="0"/>
        <v/>
      </c>
    </row>
    <row r="50" spans="1:5" ht="21" x14ac:dyDescent="0.25">
      <c r="A50" s="2">
        <f t="shared" si="1"/>
        <v>35</v>
      </c>
      <c r="B50" s="11" t="s">
        <v>197</v>
      </c>
      <c r="C50" s="15"/>
      <c r="D50" s="9">
        <f>IF(P40_FLY_Premium_PL!D50="","",P40_FLY_Premium_PL!D50)</f>
        <v>2740</v>
      </c>
      <c r="E50" s="9" t="str">
        <f t="shared" si="0"/>
        <v/>
      </c>
    </row>
    <row r="51" spans="1:5" x14ac:dyDescent="0.25">
      <c r="A51" s="2">
        <f t="shared" si="1"/>
        <v>36</v>
      </c>
      <c r="B51" s="8" t="s">
        <v>158</v>
      </c>
      <c r="C51" s="26"/>
      <c r="D51" s="9">
        <f>IF(P40_FLY_Premium_PL!D51="","",P40_FLY_Premium_PL!D51)</f>
        <v>1150</v>
      </c>
      <c r="E51" s="9" t="str">
        <f t="shared" si="0"/>
        <v/>
      </c>
    </row>
    <row r="52" spans="1:5" x14ac:dyDescent="0.25">
      <c r="A52" s="2">
        <f t="shared" si="1"/>
        <v>37</v>
      </c>
      <c r="B52" s="8" t="s">
        <v>201</v>
      </c>
      <c r="C52" s="26"/>
      <c r="D52" s="9">
        <f>IF(P40_FLY_Premium_PL!D52="","",P40_FLY_Premium_PL!D52)</f>
        <v>1150</v>
      </c>
      <c r="E52" s="9" t="str">
        <f t="shared" si="0"/>
        <v/>
      </c>
    </row>
    <row r="53" spans="1:5" x14ac:dyDescent="0.25">
      <c r="A53" s="2">
        <f t="shared" si="1"/>
        <v>38</v>
      </c>
      <c r="B53" s="18" t="s">
        <v>200</v>
      </c>
      <c r="C53" s="30"/>
      <c r="D53" s="9">
        <f>IF(P40_FLY_Premium_PL!D53="","",P40_FLY_Premium_PL!D53)</f>
        <v>450</v>
      </c>
      <c r="E53" s="9" t="str">
        <f t="shared" si="0"/>
        <v/>
      </c>
    </row>
    <row r="54" spans="1:5" x14ac:dyDescent="0.25">
      <c r="A54" s="2">
        <f t="shared" si="1"/>
        <v>39</v>
      </c>
      <c r="B54" s="8" t="s">
        <v>159</v>
      </c>
      <c r="C54" s="26"/>
      <c r="D54" s="9">
        <f>IF(P40_FLY_Premium_PL!D54="","",P40_FLY_Premium_PL!D54)</f>
        <v>1160</v>
      </c>
      <c r="E54" s="9" t="str">
        <f t="shared" si="0"/>
        <v/>
      </c>
    </row>
    <row r="55" spans="1:5" x14ac:dyDescent="0.25">
      <c r="A55" s="2">
        <f t="shared" si="1"/>
        <v>40</v>
      </c>
      <c r="B55" s="16" t="s">
        <v>199</v>
      </c>
      <c r="C55" s="26"/>
      <c r="D55" s="9">
        <f>IF(P40_FLY_Premium_PL!D55="","",P40_FLY_Premium_PL!D55)</f>
        <v>100</v>
      </c>
      <c r="E55" s="9" t="str">
        <f t="shared" si="0"/>
        <v/>
      </c>
    </row>
    <row r="56" spans="1:5" x14ac:dyDescent="0.25">
      <c r="A56" s="2">
        <f t="shared" si="1"/>
        <v>41</v>
      </c>
      <c r="B56" s="11" t="s">
        <v>160</v>
      </c>
      <c r="C56" s="15"/>
      <c r="D56" s="9">
        <f>IF(P40_FLY_Premium_PL!D56="","",P40_FLY_Premium_PL!D56)</f>
        <v>930</v>
      </c>
      <c r="E56" s="9" t="str">
        <f t="shared" si="0"/>
        <v/>
      </c>
    </row>
    <row r="57" spans="1:5" x14ac:dyDescent="0.25">
      <c r="A57" s="2">
        <f t="shared" si="1"/>
        <v>42</v>
      </c>
      <c r="B57" s="8" t="s">
        <v>202</v>
      </c>
      <c r="C57" s="26"/>
      <c r="D57" s="9">
        <f>IF(P40_FLY_Premium_PL!D57="","",P40_FLY_Premium_PL!D57)</f>
        <v>900</v>
      </c>
      <c r="E57" s="9" t="str">
        <f t="shared" si="0"/>
        <v/>
      </c>
    </row>
    <row r="58" spans="1:5" x14ac:dyDescent="0.25">
      <c r="A58" s="2">
        <f t="shared" si="1"/>
        <v>43</v>
      </c>
      <c r="B58" s="43" t="s">
        <v>203</v>
      </c>
      <c r="C58" s="44"/>
      <c r="D58" s="45">
        <f>IF(P40_FLY_Premium_PL!D58="","",P40_FLY_Premium_PL!D58)</f>
        <v>2500</v>
      </c>
      <c r="E58" s="45" t="str">
        <f t="shared" si="0"/>
        <v/>
      </c>
    </row>
    <row r="59" spans="1:5" x14ac:dyDescent="0.25">
      <c r="A59" s="2">
        <f t="shared" si="1"/>
        <v>44</v>
      </c>
      <c r="B59" s="8" t="s">
        <v>204</v>
      </c>
      <c r="C59" s="26"/>
      <c r="D59" s="9">
        <f>IF(P40_FLY_Premium_PL!D59="","",P40_FLY_Premium_PL!D59)</f>
        <v>1250</v>
      </c>
      <c r="E59" s="9" t="str">
        <f t="shared" si="0"/>
        <v/>
      </c>
    </row>
    <row r="60" spans="1:5" x14ac:dyDescent="0.25">
      <c r="A60" s="2">
        <f t="shared" si="1"/>
        <v>45</v>
      </c>
      <c r="B60" s="19" t="s">
        <v>161</v>
      </c>
      <c r="C60" s="31"/>
      <c r="D60" s="9">
        <f>IF(P40_FLY_Premium_PL!D60="","",P40_FLY_Premium_PL!D60)</f>
        <v>290</v>
      </c>
      <c r="E60" s="9" t="str">
        <f t="shared" si="0"/>
        <v/>
      </c>
    </row>
    <row r="61" spans="1:5" ht="21" x14ac:dyDescent="0.25">
      <c r="A61" s="2">
        <f t="shared" si="1"/>
        <v>46</v>
      </c>
      <c r="B61" s="8" t="s">
        <v>162</v>
      </c>
      <c r="C61" s="26"/>
      <c r="D61" s="9">
        <f>IF(P40_FLY_Premium_PL!D61="","",P40_FLY_Premium_PL!D61)</f>
        <v>450</v>
      </c>
      <c r="E61" s="9" t="str">
        <f t="shared" si="0"/>
        <v/>
      </c>
    </row>
    <row r="62" spans="1:5" x14ac:dyDescent="0.25">
      <c r="A62" s="2">
        <f t="shared" si="1"/>
        <v>47</v>
      </c>
      <c r="B62" s="51" t="s">
        <v>205</v>
      </c>
      <c r="C62" s="49"/>
      <c r="D62" s="50">
        <f>IF(P40_FLY_Premium_PL!D62="","",P40_FLY_Premium_PL!D62)</f>
        <v>850</v>
      </c>
      <c r="E62" s="50" t="str">
        <f t="shared" si="0"/>
        <v/>
      </c>
    </row>
    <row r="63" spans="1:5" x14ac:dyDescent="0.25">
      <c r="A63" s="2">
        <f t="shared" si="1"/>
        <v>48</v>
      </c>
      <c r="B63" s="20" t="s">
        <v>166</v>
      </c>
      <c r="C63" s="49"/>
      <c r="D63" s="50">
        <f>IF(P40_FLY_Premium_PL!D63="","",P40_FLY_Premium_PL!D63)</f>
        <v>800</v>
      </c>
      <c r="E63" s="41" t="str">
        <f t="shared" si="0"/>
        <v/>
      </c>
    </row>
    <row r="64" spans="1:5" x14ac:dyDescent="0.25">
      <c r="A64" s="2">
        <f>IFERROR(A62+1,A61+1)</f>
        <v>48</v>
      </c>
      <c r="B64" s="6" t="s">
        <v>163</v>
      </c>
      <c r="C64" s="2"/>
      <c r="D64" s="7" t="str">
        <f>IF(P40_FLY_Premium_PL!D64="","",P40_FLY_Premium_PL!D64)</f>
        <v/>
      </c>
      <c r="E64" s="7" t="str">
        <f t="shared" si="0"/>
        <v/>
      </c>
    </row>
    <row r="65" spans="1:5" x14ac:dyDescent="0.25">
      <c r="A65" s="2">
        <f>IFERROR(A64+1,A62+1)</f>
        <v>49</v>
      </c>
      <c r="B65" s="46" t="s">
        <v>207</v>
      </c>
      <c r="C65" s="31"/>
      <c r="D65" s="41">
        <f>IF(P40_FLY_Premium_PL!D65="","",P40_FLY_Premium_PL!D65)</f>
        <v>1950</v>
      </c>
      <c r="E65" s="41" t="str">
        <f t="shared" si="0"/>
        <v/>
      </c>
    </row>
    <row r="66" spans="1:5" x14ac:dyDescent="0.25">
      <c r="A66" s="2">
        <f t="shared" si="1"/>
        <v>50</v>
      </c>
      <c r="B66" s="16" t="s">
        <v>208</v>
      </c>
      <c r="C66" s="26"/>
      <c r="D66" s="9">
        <f>IF(P40_FLY_Premium_PL!D66="","",P40_FLY_Premium_PL!D66)</f>
        <v>3100</v>
      </c>
      <c r="E66" s="9" t="str">
        <f t="shared" si="0"/>
        <v/>
      </c>
    </row>
    <row r="67" spans="1:5" x14ac:dyDescent="0.25">
      <c r="A67" s="2">
        <f t="shared" si="1"/>
        <v>51</v>
      </c>
      <c r="B67" s="16" t="s">
        <v>209</v>
      </c>
      <c r="C67" s="26"/>
      <c r="D67" s="9">
        <f>IF(P40_FLY_Premium_PL!D67="","",P40_FLY_Premium_PL!D67)</f>
        <v>4100</v>
      </c>
      <c r="E67" s="9" t="str">
        <f t="shared" si="0"/>
        <v/>
      </c>
    </row>
    <row r="68" spans="1:5" x14ac:dyDescent="0.25">
      <c r="A68" s="2">
        <f t="shared" si="1"/>
        <v>52</v>
      </c>
      <c r="B68" s="8" t="s">
        <v>211</v>
      </c>
      <c r="C68" s="26"/>
      <c r="D68" s="9">
        <f>IF(P40_FLY_Premium_PL!D68="","",P40_FLY_Premium_PL!D68)</f>
        <v>440</v>
      </c>
      <c r="E68" s="9" t="str">
        <f t="shared" si="0"/>
        <v/>
      </c>
    </row>
    <row r="69" spans="1:5" x14ac:dyDescent="0.25">
      <c r="A69" s="2">
        <f t="shared" si="1"/>
        <v>53</v>
      </c>
      <c r="B69" s="8" t="s">
        <v>212</v>
      </c>
      <c r="C69" s="26"/>
      <c r="D69" s="9">
        <f>IF(P40_FLY_Premium_PL!D69="","",P40_FLY_Premium_PL!D69)</f>
        <v>440</v>
      </c>
      <c r="E69" s="9" t="str">
        <f t="shared" si="0"/>
        <v/>
      </c>
    </row>
    <row r="70" spans="1:5" ht="21" x14ac:dyDescent="0.25">
      <c r="A70" s="2">
        <f t="shared" si="1"/>
        <v>54</v>
      </c>
      <c r="B70" s="20" t="s">
        <v>164</v>
      </c>
      <c r="C70" s="32"/>
      <c r="D70" s="9">
        <f>IF(P40_FLY_Premium_PL!D70="","",P40_FLY_Premium_PL!D70)</f>
        <v>2750</v>
      </c>
      <c r="E70" s="9" t="str">
        <f t="shared" si="0"/>
        <v/>
      </c>
    </row>
    <row r="71" spans="1:5" x14ac:dyDescent="0.25">
      <c r="A71" s="2">
        <f t="shared" si="1"/>
        <v>55</v>
      </c>
      <c r="B71" s="8" t="s">
        <v>210</v>
      </c>
      <c r="C71" s="26"/>
      <c r="D71" s="9">
        <f>IF(P40_FLY_Premium_PL!D71="","",P40_FLY_Premium_PL!D71)</f>
        <v>900</v>
      </c>
      <c r="E71" s="9" t="str">
        <f t="shared" si="0"/>
        <v/>
      </c>
    </row>
    <row r="72" spans="1:5" x14ac:dyDescent="0.25">
      <c r="A72" s="2">
        <f t="shared" si="1"/>
        <v>56</v>
      </c>
      <c r="B72" s="20" t="s">
        <v>165</v>
      </c>
      <c r="C72" s="32"/>
      <c r="D72" s="9">
        <f>IF(P40_FLY_Premium_PL!D72="","",P40_FLY_Premium_PL!D72)</f>
        <v>990</v>
      </c>
      <c r="E72" s="9" t="str">
        <f t="shared" si="0"/>
        <v/>
      </c>
    </row>
    <row r="73" spans="1:5" x14ac:dyDescent="0.25">
      <c r="A73" s="2" t="s">
        <v>123</v>
      </c>
      <c r="B73" s="6" t="s">
        <v>167</v>
      </c>
      <c r="C73" s="2"/>
      <c r="D73" s="7" t="str">
        <f>IF(P40_FLY_Premium_PL!D73="","",P40_FLY_Premium_PL!D73)</f>
        <v/>
      </c>
      <c r="E73" s="7" t="str">
        <f t="shared" si="0"/>
        <v/>
      </c>
    </row>
    <row r="74" spans="1:5" x14ac:dyDescent="0.25">
      <c r="A74" s="2">
        <f>IFERROR(A73+1,A72+1)</f>
        <v>57</v>
      </c>
      <c r="B74" s="19" t="s">
        <v>168</v>
      </c>
      <c r="C74" s="31"/>
      <c r="D74" s="41">
        <f>IF(P40_FLY_Premium_PL!D74="","",P40_FLY_Premium_PL!D74)</f>
        <v>950</v>
      </c>
      <c r="E74" s="41" t="str">
        <f t="shared" si="0"/>
        <v/>
      </c>
    </row>
    <row r="75" spans="1:5" x14ac:dyDescent="0.25">
      <c r="A75" s="2">
        <f t="shared" si="1"/>
        <v>58</v>
      </c>
      <c r="B75" s="19" t="s">
        <v>213</v>
      </c>
      <c r="C75" s="31"/>
      <c r="D75" s="41">
        <f>IF(P40_FLY_Premium_PL!D75="","",P40_FLY_Premium_PL!D75)</f>
        <v>1950</v>
      </c>
      <c r="E75" s="41" t="str">
        <f t="shared" si="0"/>
        <v/>
      </c>
    </row>
    <row r="76" spans="1:5" ht="21" x14ac:dyDescent="0.25">
      <c r="A76" s="2">
        <f t="shared" si="1"/>
        <v>59</v>
      </c>
      <c r="B76" s="11" t="s">
        <v>214</v>
      </c>
      <c r="C76" s="28"/>
      <c r="D76" s="9">
        <f>IF(P40_FLY_Premium_PL!D76="","",P40_FLY_Premium_PL!D76)</f>
        <v>1500</v>
      </c>
      <c r="E76" s="9" t="str">
        <f t="shared" ref="E76:E94" si="2">IF(C76="","",D76)</f>
        <v/>
      </c>
    </row>
    <row r="77" spans="1:5" x14ac:dyDescent="0.25">
      <c r="A77" s="2">
        <f t="shared" si="1"/>
        <v>60</v>
      </c>
      <c r="B77" s="8" t="s">
        <v>216</v>
      </c>
      <c r="C77" s="33"/>
      <c r="D77" s="9">
        <f>IF(P40_FLY_Premium_PL!D77="","",P40_FLY_Premium_PL!D77)</f>
        <v>1190</v>
      </c>
      <c r="E77" s="9" t="str">
        <f t="shared" si="2"/>
        <v/>
      </c>
    </row>
    <row r="78" spans="1:5" x14ac:dyDescent="0.25">
      <c r="A78" s="2">
        <f t="shared" ref="A78:A85" si="3">IFERROR(A77+1,A76+1)</f>
        <v>61</v>
      </c>
      <c r="B78" s="8" t="s">
        <v>217</v>
      </c>
      <c r="C78" s="33"/>
      <c r="D78" s="9">
        <f>IF(P40_FLY_Premium_PL!D78="","",P40_FLY_Premium_PL!D78)</f>
        <v>550</v>
      </c>
      <c r="E78" s="9" t="str">
        <f t="shared" si="2"/>
        <v/>
      </c>
    </row>
    <row r="79" spans="1:5" x14ac:dyDescent="0.25">
      <c r="A79" s="2">
        <f t="shared" si="3"/>
        <v>62</v>
      </c>
      <c r="B79" s="8" t="s">
        <v>169</v>
      </c>
      <c r="C79" s="33"/>
      <c r="D79" s="9">
        <f>IF(P40_FLY_Premium_PL!D79="","",P40_FLY_Premium_PL!D79)</f>
        <v>650</v>
      </c>
      <c r="E79" s="9" t="str">
        <f t="shared" si="2"/>
        <v/>
      </c>
    </row>
    <row r="80" spans="1:5" x14ac:dyDescent="0.25">
      <c r="A80" s="2">
        <f t="shared" si="3"/>
        <v>63</v>
      </c>
      <c r="B80" s="13" t="s">
        <v>170</v>
      </c>
      <c r="C80" s="34"/>
      <c r="D80" s="9">
        <f>IF(P40_FLY_Premium_PL!D80="","",P40_FLY_Premium_PL!D80)</f>
        <v>950</v>
      </c>
      <c r="E80" s="9" t="str">
        <f t="shared" si="2"/>
        <v/>
      </c>
    </row>
    <row r="81" spans="1:5" x14ac:dyDescent="0.25">
      <c r="A81" s="2">
        <f t="shared" si="3"/>
        <v>64</v>
      </c>
      <c r="B81" s="19" t="s">
        <v>171</v>
      </c>
      <c r="C81" s="47"/>
      <c r="D81" s="41">
        <f>IF(P40_FLY_Premium_PL!D81="","",P40_FLY_Premium_PL!D81)</f>
        <v>1240</v>
      </c>
      <c r="E81" s="41" t="str">
        <f t="shared" si="2"/>
        <v/>
      </c>
    </row>
    <row r="82" spans="1:5" x14ac:dyDescent="0.25">
      <c r="A82" s="2">
        <f t="shared" si="3"/>
        <v>65</v>
      </c>
      <c r="B82" s="8" t="s">
        <v>218</v>
      </c>
      <c r="C82" s="33"/>
      <c r="D82" s="9">
        <f>IF(P40_FLY_Premium_PL!D82="","",P40_FLY_Premium_PL!D82)</f>
        <v>2450</v>
      </c>
      <c r="E82" s="9" t="str">
        <f t="shared" si="2"/>
        <v/>
      </c>
    </row>
    <row r="83" spans="1:5" x14ac:dyDescent="0.25">
      <c r="A83" s="2">
        <f t="shared" si="3"/>
        <v>66</v>
      </c>
      <c r="B83" s="8" t="s">
        <v>219</v>
      </c>
      <c r="C83" s="33"/>
      <c r="D83" s="9">
        <f>IF(P40_FLY_Premium_PL!D83="","",P40_FLY_Premium_PL!D83)</f>
        <v>3650</v>
      </c>
      <c r="E83" s="9" t="str">
        <f t="shared" si="2"/>
        <v/>
      </c>
    </row>
    <row r="84" spans="1:5" x14ac:dyDescent="0.25">
      <c r="A84" s="2">
        <f t="shared" si="3"/>
        <v>67</v>
      </c>
      <c r="B84" s="8" t="s">
        <v>220</v>
      </c>
      <c r="C84" s="33"/>
      <c r="D84" s="9">
        <f>IF(P40_FLY_Premium_PL!D84="","",P40_FLY_Premium_PL!D84)</f>
        <v>4950</v>
      </c>
      <c r="E84" s="9" t="str">
        <f t="shared" si="2"/>
        <v/>
      </c>
    </row>
    <row r="85" spans="1:5" x14ac:dyDescent="0.25">
      <c r="A85" s="2">
        <f t="shared" si="3"/>
        <v>68</v>
      </c>
      <c r="B85" s="8" t="s">
        <v>172</v>
      </c>
      <c r="C85" s="33"/>
      <c r="D85" s="9">
        <f>IF(P40_FLY_Premium_PL!D85="","",P40_FLY_Premium_PL!D85)</f>
        <v>11150</v>
      </c>
      <c r="E85" s="9" t="str">
        <f t="shared" si="2"/>
        <v/>
      </c>
    </row>
    <row r="86" spans="1:5" ht="21" x14ac:dyDescent="0.25">
      <c r="A86" s="2" t="s">
        <v>66</v>
      </c>
      <c r="B86" s="6" t="s">
        <v>173</v>
      </c>
      <c r="C86" s="29"/>
      <c r="D86" s="7" t="str">
        <f>IF(P40_FLY_Premium_PL!D86="","",P40_FLY_Premium_PL!D86)</f>
        <v/>
      </c>
      <c r="E86" s="7" t="str">
        <f t="shared" si="2"/>
        <v/>
      </c>
    </row>
    <row r="87" spans="1:5" ht="21" x14ac:dyDescent="0.25">
      <c r="A87" s="2">
        <f t="shared" ref="A87:A90" si="4">IFERROR(A86+1,A85+1)</f>
        <v>69</v>
      </c>
      <c r="B87" s="16" t="s">
        <v>221</v>
      </c>
      <c r="C87" s="33"/>
      <c r="D87" s="9">
        <f>IF(P40_FLY_Premium_PL!D87="","",P40_FLY_Premium_PL!D87)</f>
        <v>520</v>
      </c>
      <c r="E87" s="9" t="str">
        <f t="shared" si="2"/>
        <v/>
      </c>
    </row>
    <row r="88" spans="1:5" x14ac:dyDescent="0.25">
      <c r="A88" s="2">
        <f t="shared" si="4"/>
        <v>70</v>
      </c>
      <c r="B88" s="8" t="s">
        <v>174</v>
      </c>
      <c r="C88" s="33"/>
      <c r="D88" s="9">
        <f>IF(P40_FLY_Premium_PL!D88="","",P40_FLY_Premium_PL!D88)</f>
        <v>690</v>
      </c>
      <c r="E88" s="9" t="str">
        <f t="shared" si="2"/>
        <v/>
      </c>
    </row>
    <row r="89" spans="1:5" x14ac:dyDescent="0.25">
      <c r="A89" s="2">
        <f t="shared" si="4"/>
        <v>71</v>
      </c>
      <c r="B89" s="16" t="s">
        <v>175</v>
      </c>
      <c r="C89" s="33"/>
      <c r="D89" s="9">
        <f>IF(P40_FLY_Premium_PL!D89="","",P40_FLY_Premium_PL!D89)</f>
        <v>550</v>
      </c>
      <c r="E89" s="9" t="str">
        <f t="shared" si="2"/>
        <v/>
      </c>
    </row>
    <row r="90" spans="1:5" x14ac:dyDescent="0.25">
      <c r="A90" s="2">
        <f t="shared" si="4"/>
        <v>72</v>
      </c>
      <c r="B90" s="8" t="s">
        <v>176</v>
      </c>
      <c r="C90" s="33"/>
      <c r="D90" s="9">
        <f>IF(P40_FLY_Premium_PL!D90="","",P40_FLY_Premium_PL!D90)</f>
        <v>710</v>
      </c>
      <c r="E90" s="9" t="str">
        <f t="shared" si="2"/>
        <v/>
      </c>
    </row>
    <row r="91" spans="1:5" x14ac:dyDescent="0.25">
      <c r="A91" s="2" t="s">
        <v>75</v>
      </c>
      <c r="B91" s="6" t="s">
        <v>177</v>
      </c>
      <c r="C91" s="29"/>
      <c r="D91" s="7" t="str">
        <f>IF(P40_FLY_Premium_PL!D91="","",P40_FLY_Premium_PL!D91)</f>
        <v/>
      </c>
      <c r="E91" s="21" t="str">
        <f t="shared" si="2"/>
        <v/>
      </c>
    </row>
    <row r="92" spans="1:5" x14ac:dyDescent="0.25">
      <c r="A92" s="2">
        <f t="shared" ref="A92:A94" si="5">IFERROR(A91+1,A90+1)</f>
        <v>73</v>
      </c>
      <c r="B92" s="19"/>
      <c r="C92" s="47"/>
      <c r="D92" s="41" t="str">
        <f>IF(P40_FLY_Premium_PL!D92="","",P40_FLY_Premium_PL!D92)</f>
        <v/>
      </c>
      <c r="E92" s="41" t="str">
        <f t="shared" si="2"/>
        <v/>
      </c>
    </row>
    <row r="93" spans="1:5" x14ac:dyDescent="0.25">
      <c r="A93" s="2">
        <f t="shared" si="5"/>
        <v>74</v>
      </c>
      <c r="B93" s="19"/>
      <c r="C93" s="47"/>
      <c r="D93" s="41" t="str">
        <f>IF(P40_FLY_Premium_PL!D93="","",P40_FLY_Premium_PL!D93)</f>
        <v/>
      </c>
      <c r="E93" s="41" t="str">
        <f t="shared" si="2"/>
        <v/>
      </c>
    </row>
    <row r="94" spans="1:5" x14ac:dyDescent="0.25">
      <c r="A94" s="2">
        <f t="shared" si="5"/>
        <v>75</v>
      </c>
      <c r="B94" s="48"/>
      <c r="C94" s="49"/>
      <c r="D94" s="50" t="str">
        <f>IF(P40_FLY_Premium_PL!D94="","",P40_FLY_Premium_PL!D94)</f>
        <v/>
      </c>
      <c r="E94" s="41" t="str">
        <f t="shared" si="2"/>
        <v/>
      </c>
    </row>
    <row r="95" spans="1:5" ht="15" customHeight="1" x14ac:dyDescent="0.25">
      <c r="A95" s="77" t="s">
        <v>223</v>
      </c>
      <c r="B95" s="78"/>
      <c r="C95" s="1"/>
      <c r="D95" s="22" t="s">
        <v>15</v>
      </c>
      <c r="E95" s="23">
        <f>SUM(E2:E94)</f>
        <v>299000</v>
      </c>
    </row>
    <row r="96" spans="1:5" ht="15" customHeight="1" x14ac:dyDescent="0.25">
      <c r="A96" s="79" t="s">
        <v>225</v>
      </c>
      <c r="B96" s="80"/>
      <c r="C96" s="24"/>
      <c r="D96" s="5"/>
      <c r="E96" s="5">
        <f>E$11</f>
        <v>299000</v>
      </c>
    </row>
    <row r="97" spans="1:5" ht="15" customHeight="1" x14ac:dyDescent="0.25">
      <c r="A97" s="79" t="s">
        <v>224</v>
      </c>
      <c r="B97" s="80"/>
      <c r="C97" s="24"/>
      <c r="D97" s="5"/>
      <c r="E97" s="5">
        <f>E95-E96</f>
        <v>0</v>
      </c>
    </row>
    <row r="98" spans="1:5" ht="15" customHeight="1" x14ac:dyDescent="0.25">
      <c r="A98" s="77" t="s">
        <v>226</v>
      </c>
      <c r="B98" s="78"/>
      <c r="C98" s="2"/>
      <c r="D98" s="23"/>
      <c r="E98" s="25"/>
    </row>
    <row r="99" spans="1:5" ht="15" customHeight="1" x14ac:dyDescent="0.25">
      <c r="A99" s="79" t="s">
        <v>227</v>
      </c>
      <c r="B99" s="80"/>
      <c r="C99" s="26"/>
      <c r="D99" s="27"/>
      <c r="E99" s="9">
        <f>E95*(1-E98)</f>
        <v>299000</v>
      </c>
    </row>
    <row r="100" spans="1:5" ht="15" customHeight="1" x14ac:dyDescent="0.25">
      <c r="A100" s="94" t="s">
        <v>228</v>
      </c>
      <c r="B100" s="95"/>
      <c r="C100" s="95"/>
      <c r="D100" s="95"/>
      <c r="E100" s="96"/>
    </row>
    <row r="101" spans="1:5" ht="15" customHeight="1" x14ac:dyDescent="0.25">
      <c r="A101" s="73" t="s">
        <v>230</v>
      </c>
      <c r="B101" s="74"/>
      <c r="C101" s="74"/>
      <c r="D101" s="74"/>
      <c r="E101" s="75"/>
    </row>
    <row r="102" spans="1:5" x14ac:dyDescent="0.25">
      <c r="A102" s="98" t="s">
        <v>229</v>
      </c>
      <c r="B102" s="99"/>
      <c r="C102" s="99"/>
      <c r="D102" s="99"/>
      <c r="E102" s="100"/>
    </row>
  </sheetData>
  <mergeCells count="25">
    <mergeCell ref="A102:E102"/>
    <mergeCell ref="A8:B8"/>
    <mergeCell ref="C8:E8"/>
    <mergeCell ref="A9:B9"/>
    <mergeCell ref="D9:E9"/>
    <mergeCell ref="A95:B95"/>
    <mergeCell ref="A96:B96"/>
    <mergeCell ref="A97:B97"/>
    <mergeCell ref="A98:B98"/>
    <mergeCell ref="A99:B99"/>
    <mergeCell ref="A100:E100"/>
    <mergeCell ref="A101:E101"/>
    <mergeCell ref="A5:B5"/>
    <mergeCell ref="C5:E5"/>
    <mergeCell ref="A6:B6"/>
    <mergeCell ref="C6:E6"/>
    <mergeCell ref="A7:B7"/>
    <mergeCell ref="C7:E7"/>
    <mergeCell ref="A4:B4"/>
    <mergeCell ref="C4:E4"/>
    <mergeCell ref="A1:E1"/>
    <mergeCell ref="A2:B2"/>
    <mergeCell ref="C2:E2"/>
    <mergeCell ref="A3:B3"/>
    <mergeCell ref="C3:E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91A33-A252-4399-B269-10AF5C33769D}">
  <sheetPr>
    <tabColor theme="9"/>
  </sheetPr>
  <dimension ref="A1:K102"/>
  <sheetViews>
    <sheetView showGridLines="0" zoomScaleNormal="100" workbookViewId="0">
      <selection activeCell="B30" sqref="B30"/>
    </sheetView>
  </sheetViews>
  <sheetFormatPr defaultRowHeight="15" x14ac:dyDescent="0.25"/>
  <cols>
    <col min="1" max="1" width="4.140625" style="39" bestFit="1" customWidth="1"/>
    <col min="2" max="2" width="60.7109375" customWidth="1"/>
    <col min="3" max="3" width="4.7109375" style="39" bestFit="1" customWidth="1"/>
    <col min="4" max="5" width="8.85546875" customWidth="1"/>
    <col min="7" max="7" width="4.140625" style="39" bestFit="1" customWidth="1"/>
    <col min="8" max="8" width="60.7109375" customWidth="1"/>
    <col min="9" max="9" width="5.140625" style="39" bestFit="1" customWidth="1"/>
    <col min="10" max="11" width="8.85546875" customWidth="1"/>
  </cols>
  <sheetData>
    <row r="1" spans="1:11" ht="15.75" thickBot="1" x14ac:dyDescent="0.3">
      <c r="A1" s="88" t="s">
        <v>0</v>
      </c>
      <c r="B1" s="88"/>
      <c r="C1" s="88"/>
      <c r="D1" s="88"/>
      <c r="E1" s="88"/>
      <c r="G1" s="88" t="s">
        <v>131</v>
      </c>
      <c r="H1" s="88"/>
      <c r="I1" s="88"/>
      <c r="J1" s="88"/>
      <c r="K1" s="88"/>
    </row>
    <row r="2" spans="1:11" ht="19.5" x14ac:dyDescent="0.25">
      <c r="A2" s="89" t="s">
        <v>89</v>
      </c>
      <c r="B2" s="89"/>
      <c r="C2" s="97"/>
      <c r="D2" s="97"/>
      <c r="E2" s="97"/>
      <c r="G2" s="89" t="s">
        <v>125</v>
      </c>
      <c r="H2" s="89"/>
      <c r="I2" s="90"/>
      <c r="J2" s="90"/>
      <c r="K2" s="90"/>
    </row>
    <row r="3" spans="1:11" x14ac:dyDescent="0.25">
      <c r="A3" s="83" t="s">
        <v>106</v>
      </c>
      <c r="B3" s="83"/>
      <c r="C3" s="84"/>
      <c r="D3" s="84"/>
      <c r="E3" s="84"/>
      <c r="G3" s="83" t="s">
        <v>126</v>
      </c>
      <c r="H3" s="83"/>
      <c r="I3" s="84"/>
      <c r="J3" s="84"/>
      <c r="K3" s="84"/>
    </row>
    <row r="4" spans="1:11" x14ac:dyDescent="0.25">
      <c r="A4" s="83" t="s">
        <v>1</v>
      </c>
      <c r="B4" s="83"/>
      <c r="C4" s="84"/>
      <c r="D4" s="84"/>
      <c r="E4" s="84"/>
      <c r="G4" s="83" t="s">
        <v>124</v>
      </c>
      <c r="H4" s="83"/>
      <c r="I4" s="84"/>
      <c r="J4" s="84"/>
      <c r="K4" s="84"/>
    </row>
    <row r="5" spans="1:11" x14ac:dyDescent="0.25">
      <c r="A5" s="83" t="s">
        <v>105</v>
      </c>
      <c r="B5" s="83"/>
      <c r="C5" s="84"/>
      <c r="D5" s="84"/>
      <c r="E5" s="84"/>
      <c r="G5" s="83" t="s">
        <v>127</v>
      </c>
      <c r="H5" s="83"/>
      <c r="I5" s="84"/>
      <c r="J5" s="84"/>
      <c r="K5" s="84"/>
    </row>
    <row r="6" spans="1:11" x14ac:dyDescent="0.25">
      <c r="A6" s="83" t="s">
        <v>2</v>
      </c>
      <c r="B6" s="83"/>
      <c r="C6" s="84"/>
      <c r="D6" s="84"/>
      <c r="E6" s="84"/>
      <c r="G6" s="83" t="s">
        <v>128</v>
      </c>
      <c r="H6" s="83"/>
      <c r="I6" s="84"/>
      <c r="J6" s="84"/>
      <c r="K6" s="84"/>
    </row>
    <row r="7" spans="1:11" x14ac:dyDescent="0.25">
      <c r="A7" s="83" t="s">
        <v>3</v>
      </c>
      <c r="B7" s="83"/>
      <c r="C7" s="84"/>
      <c r="D7" s="84"/>
      <c r="E7" s="84"/>
      <c r="G7" s="83" t="s">
        <v>130</v>
      </c>
      <c r="H7" s="83"/>
      <c r="I7" s="84"/>
      <c r="J7" s="84"/>
      <c r="K7" s="84"/>
    </row>
    <row r="8" spans="1:11" x14ac:dyDescent="0.25">
      <c r="A8" s="83" t="s">
        <v>4</v>
      </c>
      <c r="B8" s="83"/>
      <c r="C8" s="84"/>
      <c r="D8" s="84"/>
      <c r="E8" s="84"/>
      <c r="G8" s="83" t="s">
        <v>129</v>
      </c>
      <c r="H8" s="83"/>
      <c r="I8" s="84"/>
      <c r="J8" s="84"/>
      <c r="K8" s="84"/>
    </row>
    <row r="9" spans="1:11" x14ac:dyDescent="0.25">
      <c r="A9" s="93" t="s">
        <v>5</v>
      </c>
      <c r="B9" s="93"/>
      <c r="C9" s="35"/>
      <c r="D9" s="86" t="s">
        <v>6</v>
      </c>
      <c r="E9" s="87"/>
      <c r="G9" s="85" t="s">
        <v>5</v>
      </c>
      <c r="H9" s="85"/>
      <c r="I9" s="35"/>
      <c r="J9" s="86" t="s">
        <v>132</v>
      </c>
      <c r="K9" s="87"/>
    </row>
    <row r="10" spans="1:11" x14ac:dyDescent="0.25">
      <c r="A10" s="1" t="s">
        <v>7</v>
      </c>
      <c r="B10" s="2" t="s">
        <v>8</v>
      </c>
      <c r="C10" s="1" t="s">
        <v>9</v>
      </c>
      <c r="D10" s="3" t="s">
        <v>10</v>
      </c>
      <c r="E10" s="3" t="s">
        <v>11</v>
      </c>
      <c r="G10" s="1" t="s">
        <v>233</v>
      </c>
      <c r="H10" s="2" t="s">
        <v>133</v>
      </c>
      <c r="I10" s="1" t="s">
        <v>178</v>
      </c>
      <c r="J10" s="3" t="s">
        <v>179</v>
      </c>
      <c r="K10" s="3" t="s">
        <v>180</v>
      </c>
    </row>
    <row r="11" spans="1:11" x14ac:dyDescent="0.25">
      <c r="A11" s="1">
        <v>1</v>
      </c>
      <c r="B11" s="4" t="s">
        <v>90</v>
      </c>
      <c r="C11" s="26" t="s">
        <v>12</v>
      </c>
      <c r="D11" s="5">
        <v>299000</v>
      </c>
      <c r="E11" s="5">
        <f>D11</f>
        <v>299000</v>
      </c>
      <c r="G11" s="1">
        <v>1</v>
      </c>
      <c r="H11" s="4" t="s">
        <v>181</v>
      </c>
      <c r="I11" s="26" t="s">
        <v>12</v>
      </c>
      <c r="J11" s="5">
        <f>IF(D11="","",D11)</f>
        <v>299000</v>
      </c>
      <c r="K11" s="5">
        <f>J11</f>
        <v>299000</v>
      </c>
    </row>
    <row r="12" spans="1:11" x14ac:dyDescent="0.25">
      <c r="A12" s="2" t="s">
        <v>13</v>
      </c>
      <c r="B12" s="6" t="s">
        <v>14</v>
      </c>
      <c r="C12" s="2"/>
      <c r="D12" s="7" t="s">
        <v>15</v>
      </c>
      <c r="E12" s="7" t="str">
        <f t="shared" ref="E12:E75" si="0">IF(C12="","",D12)</f>
        <v/>
      </c>
      <c r="G12" s="2" t="s">
        <v>13</v>
      </c>
      <c r="H12" s="6" t="s">
        <v>134</v>
      </c>
      <c r="I12" s="2"/>
      <c r="J12" s="7" t="str">
        <f t="shared" ref="J12:J75" si="1">IF(D12="","",D12)</f>
        <v/>
      </c>
      <c r="K12" s="7" t="str">
        <f t="shared" ref="K12:K75" si="2">IF(I12="","",J12)</f>
        <v/>
      </c>
    </row>
    <row r="13" spans="1:11" x14ac:dyDescent="0.25">
      <c r="A13" s="2">
        <f>IFERROR(A12+1,A11+1)</f>
        <v>2</v>
      </c>
      <c r="B13" s="8" t="s">
        <v>96</v>
      </c>
      <c r="C13" s="26"/>
      <c r="D13" s="9">
        <v>1320</v>
      </c>
      <c r="E13" s="9" t="str">
        <f t="shared" si="0"/>
        <v/>
      </c>
      <c r="G13" s="2">
        <f>IFERROR(G12+1,G11+1)</f>
        <v>2</v>
      </c>
      <c r="H13" s="8" t="s">
        <v>135</v>
      </c>
      <c r="I13" s="26"/>
      <c r="J13" s="9">
        <f t="shared" si="1"/>
        <v>1320</v>
      </c>
      <c r="K13" s="9" t="str">
        <f t="shared" si="2"/>
        <v/>
      </c>
    </row>
    <row r="14" spans="1:11" x14ac:dyDescent="0.25">
      <c r="A14" s="2">
        <f t="shared" ref="A14:A77" si="3">IFERROR(A13+1,A12+1)</f>
        <v>3</v>
      </c>
      <c r="B14" s="10" t="s">
        <v>97</v>
      </c>
      <c r="C14" s="36"/>
      <c r="D14" s="9">
        <v>4790</v>
      </c>
      <c r="E14" s="9" t="str">
        <f t="shared" si="0"/>
        <v/>
      </c>
      <c r="G14" s="2">
        <f t="shared" ref="G14:G77" si="4">IFERROR(G13+1,G12+1)</f>
        <v>3</v>
      </c>
      <c r="H14" s="10" t="s">
        <v>136</v>
      </c>
      <c r="I14" s="36"/>
      <c r="J14" s="9">
        <f t="shared" si="1"/>
        <v>4790</v>
      </c>
      <c r="K14" s="9" t="str">
        <f t="shared" si="2"/>
        <v/>
      </c>
    </row>
    <row r="15" spans="1:11" ht="15" hidden="1" customHeight="1" x14ac:dyDescent="0.25">
      <c r="A15" s="2">
        <f t="shared" si="3"/>
        <v>4</v>
      </c>
      <c r="B15" s="11" t="s">
        <v>16</v>
      </c>
      <c r="C15" s="15"/>
      <c r="D15" s="12">
        <v>0</v>
      </c>
      <c r="E15" s="12" t="str">
        <f t="shared" si="0"/>
        <v/>
      </c>
      <c r="G15" s="2">
        <f t="shared" si="4"/>
        <v>4</v>
      </c>
      <c r="H15" s="11" t="s">
        <v>137</v>
      </c>
      <c r="I15" s="15"/>
      <c r="J15" s="12">
        <f t="shared" si="1"/>
        <v>0</v>
      </c>
      <c r="K15" s="12" t="str">
        <f t="shared" si="2"/>
        <v/>
      </c>
    </row>
    <row r="16" spans="1:11" ht="15" hidden="1" customHeight="1" x14ac:dyDescent="0.25">
      <c r="A16" s="2">
        <f t="shared" si="3"/>
        <v>5</v>
      </c>
      <c r="B16" s="10" t="s">
        <v>17</v>
      </c>
      <c r="C16" s="36"/>
      <c r="D16" s="9">
        <v>0</v>
      </c>
      <c r="E16" s="9" t="str">
        <f t="shared" si="0"/>
        <v/>
      </c>
      <c r="G16" s="2">
        <f t="shared" si="4"/>
        <v>5</v>
      </c>
      <c r="H16" s="10" t="s">
        <v>138</v>
      </c>
      <c r="I16" s="36"/>
      <c r="J16" s="9">
        <f t="shared" si="1"/>
        <v>0</v>
      </c>
      <c r="K16" s="9" t="str">
        <f t="shared" si="2"/>
        <v/>
      </c>
    </row>
    <row r="17" spans="1:11" x14ac:dyDescent="0.25">
      <c r="A17" s="2">
        <f t="shared" si="3"/>
        <v>6</v>
      </c>
      <c r="B17" s="8" t="s">
        <v>18</v>
      </c>
      <c r="C17" s="26"/>
      <c r="D17" s="9">
        <v>720</v>
      </c>
      <c r="E17" s="9" t="str">
        <f t="shared" si="0"/>
        <v/>
      </c>
      <c r="G17" s="2">
        <f t="shared" si="4"/>
        <v>6</v>
      </c>
      <c r="H17" s="8" t="s">
        <v>182</v>
      </c>
      <c r="I17" s="26"/>
      <c r="J17" s="9">
        <f t="shared" si="1"/>
        <v>720</v>
      </c>
      <c r="K17" s="9" t="str">
        <f t="shared" si="2"/>
        <v/>
      </c>
    </row>
    <row r="18" spans="1:11" x14ac:dyDescent="0.25">
      <c r="A18" s="2">
        <f t="shared" si="3"/>
        <v>7</v>
      </c>
      <c r="B18" s="51" t="s">
        <v>102</v>
      </c>
      <c r="C18" s="49"/>
      <c r="D18" s="50">
        <v>2500</v>
      </c>
      <c r="E18" s="41" t="str">
        <f t="shared" si="0"/>
        <v/>
      </c>
      <c r="G18" s="2">
        <f t="shared" si="4"/>
        <v>7</v>
      </c>
      <c r="H18" s="51" t="s">
        <v>183</v>
      </c>
      <c r="I18" s="49"/>
      <c r="J18" s="50">
        <f t="shared" si="1"/>
        <v>2500</v>
      </c>
      <c r="K18" s="41" t="str">
        <f t="shared" si="2"/>
        <v/>
      </c>
    </row>
    <row r="19" spans="1:11" x14ac:dyDescent="0.25">
      <c r="A19" s="2" t="s">
        <v>19</v>
      </c>
      <c r="B19" s="6" t="s">
        <v>232</v>
      </c>
      <c r="C19" s="2"/>
      <c r="D19" s="7" t="s">
        <v>15</v>
      </c>
      <c r="E19" s="7" t="str">
        <f t="shared" si="0"/>
        <v/>
      </c>
      <c r="G19" s="2" t="s">
        <v>19</v>
      </c>
      <c r="H19" s="6" t="s">
        <v>231</v>
      </c>
      <c r="I19" s="2"/>
      <c r="J19" s="7" t="str">
        <f t="shared" si="1"/>
        <v/>
      </c>
      <c r="K19" s="7" t="str">
        <f t="shared" si="2"/>
        <v/>
      </c>
    </row>
    <row r="20" spans="1:11" x14ac:dyDescent="0.25">
      <c r="A20" s="2">
        <f t="shared" si="3"/>
        <v>8</v>
      </c>
      <c r="B20" s="11" t="s">
        <v>98</v>
      </c>
      <c r="C20" s="15"/>
      <c r="D20" s="9">
        <v>0</v>
      </c>
      <c r="E20" s="9" t="str">
        <f t="shared" si="0"/>
        <v/>
      </c>
      <c r="G20" s="2">
        <f t="shared" si="4"/>
        <v>8</v>
      </c>
      <c r="H20" s="11" t="s">
        <v>139</v>
      </c>
      <c r="I20" s="15"/>
      <c r="J20" s="9">
        <f t="shared" si="1"/>
        <v>0</v>
      </c>
      <c r="K20" s="9" t="str">
        <f t="shared" si="2"/>
        <v/>
      </c>
    </row>
    <row r="21" spans="1:11" x14ac:dyDescent="0.25">
      <c r="A21" s="2">
        <f t="shared" si="3"/>
        <v>9</v>
      </c>
      <c r="B21" s="11" t="s">
        <v>21</v>
      </c>
      <c r="C21" s="15"/>
      <c r="D21" s="9">
        <v>3500</v>
      </c>
      <c r="E21" s="9" t="str">
        <f t="shared" si="0"/>
        <v/>
      </c>
      <c r="G21" s="2">
        <f t="shared" si="4"/>
        <v>9</v>
      </c>
      <c r="H21" s="11" t="s">
        <v>184</v>
      </c>
      <c r="I21" s="15"/>
      <c r="J21" s="9">
        <f t="shared" si="1"/>
        <v>3500</v>
      </c>
      <c r="K21" s="9" t="str">
        <f t="shared" si="2"/>
        <v/>
      </c>
    </row>
    <row r="22" spans="1:11" x14ac:dyDescent="0.25">
      <c r="A22" s="2" t="s">
        <v>22</v>
      </c>
      <c r="B22" s="6" t="s">
        <v>23</v>
      </c>
      <c r="C22" s="2"/>
      <c r="D22" s="7" t="s">
        <v>15</v>
      </c>
      <c r="E22" s="7" t="str">
        <f t="shared" si="0"/>
        <v/>
      </c>
      <c r="G22" s="2" t="s">
        <v>22</v>
      </c>
      <c r="H22" s="6" t="s">
        <v>140</v>
      </c>
      <c r="I22" s="2"/>
      <c r="J22" s="7" t="str">
        <f t="shared" si="1"/>
        <v/>
      </c>
      <c r="K22" s="7" t="str">
        <f t="shared" si="2"/>
        <v/>
      </c>
    </row>
    <row r="23" spans="1:11" ht="21" x14ac:dyDescent="0.25">
      <c r="A23" s="2">
        <f t="shared" si="3"/>
        <v>10</v>
      </c>
      <c r="B23" s="11" t="s">
        <v>186</v>
      </c>
      <c r="C23" s="15"/>
      <c r="D23" s="9">
        <v>4300</v>
      </c>
      <c r="E23" s="9" t="str">
        <f t="shared" si="0"/>
        <v/>
      </c>
      <c r="G23" s="2">
        <f t="shared" si="4"/>
        <v>10</v>
      </c>
      <c r="H23" s="11" t="s">
        <v>185</v>
      </c>
      <c r="I23" s="15"/>
      <c r="J23" s="9">
        <f t="shared" si="1"/>
        <v>4300</v>
      </c>
      <c r="K23" s="9" t="str">
        <f t="shared" si="2"/>
        <v/>
      </c>
    </row>
    <row r="24" spans="1:11" x14ac:dyDescent="0.25">
      <c r="A24" s="2">
        <f t="shared" si="3"/>
        <v>11</v>
      </c>
      <c r="B24" s="11" t="s">
        <v>188</v>
      </c>
      <c r="C24" s="15"/>
      <c r="D24" s="9">
        <v>8550</v>
      </c>
      <c r="E24" s="9" t="str">
        <f t="shared" si="0"/>
        <v/>
      </c>
      <c r="G24" s="2">
        <f t="shared" si="4"/>
        <v>11</v>
      </c>
      <c r="H24" s="11" t="s">
        <v>187</v>
      </c>
      <c r="I24" s="15"/>
      <c r="J24" s="9">
        <f t="shared" si="1"/>
        <v>8550</v>
      </c>
      <c r="K24" s="9" t="str">
        <f t="shared" si="2"/>
        <v/>
      </c>
    </row>
    <row r="25" spans="1:11" x14ac:dyDescent="0.25">
      <c r="A25" s="2">
        <f t="shared" si="3"/>
        <v>12</v>
      </c>
      <c r="B25" s="13" t="s">
        <v>25</v>
      </c>
      <c r="C25" s="37"/>
      <c r="D25" s="9">
        <v>590</v>
      </c>
      <c r="E25" s="9" t="str">
        <f t="shared" si="0"/>
        <v/>
      </c>
      <c r="G25" s="2">
        <f t="shared" si="4"/>
        <v>12</v>
      </c>
      <c r="H25" s="13" t="s">
        <v>141</v>
      </c>
      <c r="I25" s="37"/>
      <c r="J25" s="9">
        <f t="shared" si="1"/>
        <v>590</v>
      </c>
      <c r="K25" s="9" t="str">
        <f t="shared" si="2"/>
        <v/>
      </c>
    </row>
    <row r="26" spans="1:11" x14ac:dyDescent="0.25">
      <c r="A26" s="2">
        <f t="shared" si="3"/>
        <v>13</v>
      </c>
      <c r="B26" s="8" t="s">
        <v>108</v>
      </c>
      <c r="C26" s="26"/>
      <c r="D26" s="9">
        <v>1500</v>
      </c>
      <c r="E26" s="9" t="str">
        <f t="shared" si="0"/>
        <v/>
      </c>
      <c r="G26" s="2">
        <f t="shared" si="4"/>
        <v>13</v>
      </c>
      <c r="H26" s="8" t="s">
        <v>142</v>
      </c>
      <c r="I26" s="26"/>
      <c r="J26" s="9">
        <f t="shared" si="1"/>
        <v>1500</v>
      </c>
      <c r="K26" s="9" t="str">
        <f t="shared" si="2"/>
        <v/>
      </c>
    </row>
    <row r="27" spans="1:11" x14ac:dyDescent="0.25">
      <c r="A27" s="2">
        <f t="shared" si="3"/>
        <v>14</v>
      </c>
      <c r="B27" s="8" t="s">
        <v>109</v>
      </c>
      <c r="C27" s="26"/>
      <c r="D27" s="9">
        <v>150</v>
      </c>
      <c r="E27" s="9" t="str">
        <f t="shared" si="0"/>
        <v/>
      </c>
      <c r="G27" s="2">
        <f t="shared" si="4"/>
        <v>14</v>
      </c>
      <c r="H27" s="8" t="s">
        <v>143</v>
      </c>
      <c r="I27" s="26"/>
      <c r="J27" s="9">
        <f t="shared" si="1"/>
        <v>150</v>
      </c>
      <c r="K27" s="9" t="str">
        <f t="shared" si="2"/>
        <v/>
      </c>
    </row>
    <row r="28" spans="1:11" x14ac:dyDescent="0.25">
      <c r="A28" s="2">
        <f t="shared" si="3"/>
        <v>15</v>
      </c>
      <c r="B28" s="11" t="s">
        <v>26</v>
      </c>
      <c r="C28" s="15"/>
      <c r="D28" s="9">
        <v>275</v>
      </c>
      <c r="E28" s="9" t="str">
        <f t="shared" si="0"/>
        <v/>
      </c>
      <c r="G28" s="2">
        <f t="shared" si="4"/>
        <v>15</v>
      </c>
      <c r="H28" s="11" t="s">
        <v>144</v>
      </c>
      <c r="I28" s="15"/>
      <c r="J28" s="9">
        <f t="shared" si="1"/>
        <v>275</v>
      </c>
      <c r="K28" s="9" t="str">
        <f t="shared" si="2"/>
        <v/>
      </c>
    </row>
    <row r="29" spans="1:11" x14ac:dyDescent="0.25">
      <c r="A29" s="2">
        <f t="shared" si="3"/>
        <v>16</v>
      </c>
      <c r="B29" s="8" t="s">
        <v>27</v>
      </c>
      <c r="C29" s="26"/>
      <c r="D29" s="9">
        <v>2170</v>
      </c>
      <c r="E29" s="9" t="str">
        <f t="shared" si="0"/>
        <v/>
      </c>
      <c r="G29" s="2">
        <f t="shared" si="4"/>
        <v>16</v>
      </c>
      <c r="H29" s="8" t="s">
        <v>145</v>
      </c>
      <c r="I29" s="26"/>
      <c r="J29" s="9">
        <f t="shared" si="1"/>
        <v>2170</v>
      </c>
      <c r="K29" s="9" t="str">
        <f t="shared" si="2"/>
        <v/>
      </c>
    </row>
    <row r="30" spans="1:11" x14ac:dyDescent="0.25">
      <c r="A30" s="2">
        <f t="shared" si="3"/>
        <v>17</v>
      </c>
      <c r="B30" s="8" t="s">
        <v>110</v>
      </c>
      <c r="C30" s="26"/>
      <c r="D30" s="9">
        <v>990</v>
      </c>
      <c r="E30" s="9" t="str">
        <f t="shared" si="0"/>
        <v/>
      </c>
      <c r="G30" s="2">
        <f t="shared" si="4"/>
        <v>17</v>
      </c>
      <c r="H30" s="8" t="s">
        <v>189</v>
      </c>
      <c r="I30" s="26"/>
      <c r="J30" s="9">
        <f t="shared" si="1"/>
        <v>990</v>
      </c>
      <c r="K30" s="9" t="str">
        <f t="shared" si="2"/>
        <v/>
      </c>
    </row>
    <row r="31" spans="1:11" x14ac:dyDescent="0.25">
      <c r="A31" s="2">
        <f t="shared" si="3"/>
        <v>18</v>
      </c>
      <c r="B31" s="14" t="s">
        <v>29</v>
      </c>
      <c r="C31" s="15"/>
      <c r="D31" s="5">
        <v>2860</v>
      </c>
      <c r="E31" s="5" t="str">
        <f t="shared" si="0"/>
        <v/>
      </c>
      <c r="G31" s="2">
        <f t="shared" si="4"/>
        <v>18</v>
      </c>
      <c r="H31" s="14" t="s">
        <v>190</v>
      </c>
      <c r="I31" s="15"/>
      <c r="J31" s="5">
        <f t="shared" si="1"/>
        <v>2860</v>
      </c>
      <c r="K31" s="5" t="str">
        <f t="shared" si="2"/>
        <v/>
      </c>
    </row>
    <row r="32" spans="1:11" x14ac:dyDescent="0.25">
      <c r="A32" s="2">
        <f t="shared" si="3"/>
        <v>19</v>
      </c>
      <c r="B32" s="14" t="s">
        <v>30</v>
      </c>
      <c r="C32" s="15"/>
      <c r="D32" s="5">
        <v>2640</v>
      </c>
      <c r="E32" s="5" t="str">
        <f t="shared" si="0"/>
        <v/>
      </c>
      <c r="G32" s="2">
        <f t="shared" si="4"/>
        <v>19</v>
      </c>
      <c r="H32" s="14" t="s">
        <v>191</v>
      </c>
      <c r="I32" s="15"/>
      <c r="J32" s="5">
        <f t="shared" si="1"/>
        <v>2640</v>
      </c>
      <c r="K32" s="5" t="str">
        <f t="shared" si="2"/>
        <v/>
      </c>
    </row>
    <row r="33" spans="1:11" x14ac:dyDescent="0.25">
      <c r="A33" s="2">
        <f t="shared" si="3"/>
        <v>20</v>
      </c>
      <c r="B33" s="8" t="s">
        <v>31</v>
      </c>
      <c r="C33" s="26"/>
      <c r="D33" s="5">
        <v>1980</v>
      </c>
      <c r="E33" s="5" t="str">
        <f t="shared" si="0"/>
        <v/>
      </c>
      <c r="G33" s="2">
        <f t="shared" si="4"/>
        <v>20</v>
      </c>
      <c r="H33" s="8" t="s">
        <v>146</v>
      </c>
      <c r="I33" s="26"/>
      <c r="J33" s="5">
        <f t="shared" si="1"/>
        <v>1980</v>
      </c>
      <c r="K33" s="5" t="str">
        <f t="shared" si="2"/>
        <v/>
      </c>
    </row>
    <row r="34" spans="1:11" x14ac:dyDescent="0.25">
      <c r="A34" s="2">
        <f t="shared" si="3"/>
        <v>21</v>
      </c>
      <c r="B34" s="11" t="s">
        <v>111</v>
      </c>
      <c r="C34" s="15"/>
      <c r="D34" s="9">
        <v>2730</v>
      </c>
      <c r="E34" s="9" t="str">
        <f t="shared" si="0"/>
        <v/>
      </c>
      <c r="G34" s="2">
        <f t="shared" si="4"/>
        <v>21</v>
      </c>
      <c r="H34" s="11" t="s">
        <v>192</v>
      </c>
      <c r="I34" s="15"/>
      <c r="J34" s="9">
        <f t="shared" si="1"/>
        <v>2730</v>
      </c>
      <c r="K34" s="9" t="str">
        <f t="shared" si="2"/>
        <v/>
      </c>
    </row>
    <row r="35" spans="1:11" x14ac:dyDescent="0.25">
      <c r="A35" s="2" t="s">
        <v>32</v>
      </c>
      <c r="B35" s="6" t="s">
        <v>33</v>
      </c>
      <c r="C35" s="2"/>
      <c r="D35" s="7" t="s">
        <v>15</v>
      </c>
      <c r="E35" s="7" t="str">
        <f t="shared" si="0"/>
        <v/>
      </c>
      <c r="G35" s="2" t="s">
        <v>32</v>
      </c>
      <c r="H35" s="6" t="s">
        <v>147</v>
      </c>
      <c r="I35" s="2"/>
      <c r="J35" s="7" t="str">
        <f t="shared" si="1"/>
        <v/>
      </c>
      <c r="K35" s="7" t="str">
        <f t="shared" si="2"/>
        <v/>
      </c>
    </row>
    <row r="36" spans="1:11" x14ac:dyDescent="0.25">
      <c r="A36" s="2">
        <f t="shared" si="3"/>
        <v>22</v>
      </c>
      <c r="B36" s="16" t="s">
        <v>194</v>
      </c>
      <c r="C36" s="26"/>
      <c r="D36" s="9">
        <v>1450</v>
      </c>
      <c r="E36" s="9" t="str">
        <f t="shared" si="0"/>
        <v/>
      </c>
      <c r="G36" s="2">
        <f t="shared" si="4"/>
        <v>22</v>
      </c>
      <c r="H36" s="16" t="s">
        <v>193</v>
      </c>
      <c r="I36" s="26"/>
      <c r="J36" s="9">
        <f t="shared" si="1"/>
        <v>1450</v>
      </c>
      <c r="K36" s="9" t="str">
        <f t="shared" si="2"/>
        <v/>
      </c>
    </row>
    <row r="37" spans="1:11" x14ac:dyDescent="0.25">
      <c r="A37" s="2">
        <f t="shared" si="3"/>
        <v>23</v>
      </c>
      <c r="B37" s="8" t="s">
        <v>35</v>
      </c>
      <c r="C37" s="26"/>
      <c r="D37" s="9">
        <v>1250</v>
      </c>
      <c r="E37" s="9" t="str">
        <f t="shared" si="0"/>
        <v/>
      </c>
      <c r="G37" s="2">
        <f t="shared" si="4"/>
        <v>23</v>
      </c>
      <c r="H37" s="8" t="s">
        <v>148</v>
      </c>
      <c r="I37" s="26"/>
      <c r="J37" s="9">
        <f t="shared" si="1"/>
        <v>1250</v>
      </c>
      <c r="K37" s="9" t="str">
        <f t="shared" si="2"/>
        <v/>
      </c>
    </row>
    <row r="38" spans="1:11" x14ac:dyDescent="0.25">
      <c r="A38" s="2">
        <f t="shared" si="3"/>
        <v>24</v>
      </c>
      <c r="B38" s="8" t="s">
        <v>112</v>
      </c>
      <c r="C38" s="26"/>
      <c r="D38" s="9">
        <v>610</v>
      </c>
      <c r="E38" s="9" t="str">
        <f t="shared" si="0"/>
        <v/>
      </c>
      <c r="G38" s="2">
        <f t="shared" si="4"/>
        <v>24</v>
      </c>
      <c r="H38" s="8" t="s">
        <v>195</v>
      </c>
      <c r="I38" s="26"/>
      <c r="J38" s="9">
        <f t="shared" si="1"/>
        <v>610</v>
      </c>
      <c r="K38" s="9" t="str">
        <f t="shared" si="2"/>
        <v/>
      </c>
    </row>
    <row r="39" spans="1:11" x14ac:dyDescent="0.25">
      <c r="A39" s="2">
        <f t="shared" si="3"/>
        <v>25</v>
      </c>
      <c r="B39" s="17" t="s">
        <v>113</v>
      </c>
      <c r="C39" s="38"/>
      <c r="D39" s="9">
        <v>1045</v>
      </c>
      <c r="E39" s="9" t="str">
        <f t="shared" si="0"/>
        <v/>
      </c>
      <c r="G39" s="2">
        <f t="shared" si="4"/>
        <v>25</v>
      </c>
      <c r="H39" s="17" t="s">
        <v>149</v>
      </c>
      <c r="I39" s="38"/>
      <c r="J39" s="9">
        <f t="shared" si="1"/>
        <v>1045</v>
      </c>
      <c r="K39" s="9" t="str">
        <f t="shared" si="2"/>
        <v/>
      </c>
    </row>
    <row r="40" spans="1:11" x14ac:dyDescent="0.25">
      <c r="A40" s="2">
        <f t="shared" si="3"/>
        <v>26</v>
      </c>
      <c r="B40" s="8" t="s">
        <v>36</v>
      </c>
      <c r="C40" s="26"/>
      <c r="D40" s="9">
        <v>1660</v>
      </c>
      <c r="E40" s="9" t="str">
        <f t="shared" si="0"/>
        <v/>
      </c>
      <c r="G40" s="2">
        <f t="shared" si="4"/>
        <v>26</v>
      </c>
      <c r="H40" s="8" t="s">
        <v>150</v>
      </c>
      <c r="I40" s="26"/>
      <c r="J40" s="9">
        <f t="shared" si="1"/>
        <v>1660</v>
      </c>
      <c r="K40" s="9" t="str">
        <f t="shared" si="2"/>
        <v/>
      </c>
    </row>
    <row r="41" spans="1:11" x14ac:dyDescent="0.25">
      <c r="A41" s="2">
        <f>IFERROR(#REF!+1,A40+1)</f>
        <v>27</v>
      </c>
      <c r="B41" s="19" t="s">
        <v>37</v>
      </c>
      <c r="C41" s="40"/>
      <c r="D41" s="41">
        <v>2650</v>
      </c>
      <c r="E41" s="42" t="str">
        <f t="shared" si="0"/>
        <v/>
      </c>
      <c r="G41" s="2">
        <f>IFERROR(#REF!+1,G40+1)</f>
        <v>27</v>
      </c>
      <c r="H41" s="19" t="s">
        <v>151</v>
      </c>
      <c r="I41" s="40"/>
      <c r="J41" s="41">
        <f t="shared" si="1"/>
        <v>2650</v>
      </c>
      <c r="K41" s="42" t="str">
        <f t="shared" si="2"/>
        <v/>
      </c>
    </row>
    <row r="42" spans="1:11" x14ac:dyDescent="0.25">
      <c r="A42" s="2">
        <f>IFERROR(A41+1,#REF!+1)</f>
        <v>28</v>
      </c>
      <c r="B42" s="11" t="s">
        <v>38</v>
      </c>
      <c r="C42" s="15"/>
      <c r="D42" s="12">
        <v>1720</v>
      </c>
      <c r="E42" s="9" t="str">
        <f t="shared" si="0"/>
        <v/>
      </c>
      <c r="G42" s="2">
        <f>IFERROR(G41+1,#REF!+1)</f>
        <v>28</v>
      </c>
      <c r="H42" s="11" t="s">
        <v>152</v>
      </c>
      <c r="I42" s="15"/>
      <c r="J42" s="12">
        <f t="shared" si="1"/>
        <v>1720</v>
      </c>
      <c r="K42" s="9" t="str">
        <f t="shared" si="2"/>
        <v/>
      </c>
    </row>
    <row r="43" spans="1:11" x14ac:dyDescent="0.25">
      <c r="A43" s="2">
        <f t="shared" si="3"/>
        <v>29</v>
      </c>
      <c r="B43" s="11" t="s">
        <v>39</v>
      </c>
      <c r="C43" s="15"/>
      <c r="D43" s="9">
        <v>2150</v>
      </c>
      <c r="E43" s="9" t="str">
        <f t="shared" si="0"/>
        <v/>
      </c>
      <c r="G43" s="2">
        <f t="shared" si="4"/>
        <v>29</v>
      </c>
      <c r="H43" s="11" t="s">
        <v>153</v>
      </c>
      <c r="I43" s="15"/>
      <c r="J43" s="9">
        <f t="shared" si="1"/>
        <v>2150</v>
      </c>
      <c r="K43" s="9" t="str">
        <f t="shared" si="2"/>
        <v/>
      </c>
    </row>
    <row r="44" spans="1:11" x14ac:dyDescent="0.25">
      <c r="A44" s="2">
        <f t="shared" si="3"/>
        <v>30</v>
      </c>
      <c r="B44" s="11" t="s">
        <v>40</v>
      </c>
      <c r="C44" s="15"/>
      <c r="D44" s="9">
        <v>4700</v>
      </c>
      <c r="E44" s="9" t="str">
        <f t="shared" si="0"/>
        <v/>
      </c>
      <c r="G44" s="2">
        <f t="shared" si="4"/>
        <v>30</v>
      </c>
      <c r="H44" s="11" t="s">
        <v>154</v>
      </c>
      <c r="I44" s="15"/>
      <c r="J44" s="9">
        <f t="shared" si="1"/>
        <v>4700</v>
      </c>
      <c r="K44" s="9" t="str">
        <f t="shared" si="2"/>
        <v/>
      </c>
    </row>
    <row r="45" spans="1:11" x14ac:dyDescent="0.25">
      <c r="A45" s="2">
        <f t="shared" si="3"/>
        <v>31</v>
      </c>
      <c r="B45" s="11" t="s">
        <v>41</v>
      </c>
      <c r="C45" s="15"/>
      <c r="D45" s="9">
        <v>6900</v>
      </c>
      <c r="E45" s="9" t="str">
        <f t="shared" si="0"/>
        <v/>
      </c>
      <c r="G45" s="2">
        <f t="shared" si="4"/>
        <v>31</v>
      </c>
      <c r="H45" s="11" t="s">
        <v>155</v>
      </c>
      <c r="I45" s="15"/>
      <c r="J45" s="9">
        <f t="shared" si="1"/>
        <v>6900</v>
      </c>
      <c r="K45" s="9" t="str">
        <f t="shared" si="2"/>
        <v/>
      </c>
    </row>
    <row r="46" spans="1:11" x14ac:dyDescent="0.25">
      <c r="A46" s="2">
        <f t="shared" si="3"/>
        <v>32</v>
      </c>
      <c r="B46" s="11" t="s">
        <v>42</v>
      </c>
      <c r="C46" s="15"/>
      <c r="D46" s="9">
        <v>540</v>
      </c>
      <c r="E46" s="9" t="str">
        <f t="shared" si="0"/>
        <v/>
      </c>
      <c r="G46" s="2">
        <f t="shared" si="4"/>
        <v>32</v>
      </c>
      <c r="H46" s="11" t="s">
        <v>156</v>
      </c>
      <c r="I46" s="15"/>
      <c r="J46" s="9">
        <f t="shared" si="1"/>
        <v>540</v>
      </c>
      <c r="K46" s="9" t="str">
        <f t="shared" si="2"/>
        <v/>
      </c>
    </row>
    <row r="47" spans="1:11" x14ac:dyDescent="0.25">
      <c r="A47" s="2">
        <f t="shared" si="3"/>
        <v>33</v>
      </c>
      <c r="B47" s="19" t="s">
        <v>101</v>
      </c>
      <c r="C47" s="47"/>
      <c r="D47" s="41">
        <v>1950</v>
      </c>
      <c r="E47" s="41" t="str">
        <f t="shared" si="0"/>
        <v/>
      </c>
      <c r="G47" s="2">
        <f t="shared" si="4"/>
        <v>33</v>
      </c>
      <c r="H47" s="19" t="s">
        <v>157</v>
      </c>
      <c r="I47" s="47"/>
      <c r="J47" s="41">
        <f t="shared" si="1"/>
        <v>1950</v>
      </c>
      <c r="K47" s="41" t="str">
        <f t="shared" si="2"/>
        <v/>
      </c>
    </row>
    <row r="48" spans="1:11" x14ac:dyDescent="0.25">
      <c r="A48" s="2" t="s">
        <v>122</v>
      </c>
      <c r="B48" s="6" t="s">
        <v>43</v>
      </c>
      <c r="C48" s="2"/>
      <c r="D48" s="7" t="s">
        <v>15</v>
      </c>
      <c r="E48" s="7" t="str">
        <f t="shared" si="0"/>
        <v/>
      </c>
      <c r="G48" s="2" t="s">
        <v>122</v>
      </c>
      <c r="H48" s="6" t="s">
        <v>206</v>
      </c>
      <c r="I48" s="2"/>
      <c r="J48" s="7" t="str">
        <f t="shared" si="1"/>
        <v/>
      </c>
      <c r="K48" s="7" t="str">
        <f t="shared" si="2"/>
        <v/>
      </c>
    </row>
    <row r="49" spans="1:11" x14ac:dyDescent="0.25">
      <c r="A49" s="2">
        <f t="shared" si="3"/>
        <v>34</v>
      </c>
      <c r="B49" s="18" t="s">
        <v>44</v>
      </c>
      <c r="C49" s="30"/>
      <c r="D49" s="9">
        <v>1040</v>
      </c>
      <c r="E49" s="9" t="str">
        <f t="shared" si="0"/>
        <v/>
      </c>
      <c r="G49" s="2">
        <f t="shared" si="4"/>
        <v>34</v>
      </c>
      <c r="H49" s="18" t="s">
        <v>196</v>
      </c>
      <c r="I49" s="30"/>
      <c r="J49" s="9">
        <f t="shared" si="1"/>
        <v>1040</v>
      </c>
      <c r="K49" s="9" t="str">
        <f t="shared" si="2"/>
        <v/>
      </c>
    </row>
    <row r="50" spans="1:11" ht="21" x14ac:dyDescent="0.25">
      <c r="A50" s="2">
        <f t="shared" si="3"/>
        <v>35</v>
      </c>
      <c r="B50" s="11" t="s">
        <v>198</v>
      </c>
      <c r="C50" s="15"/>
      <c r="D50" s="9">
        <v>2740</v>
      </c>
      <c r="E50" s="9" t="str">
        <f t="shared" si="0"/>
        <v/>
      </c>
      <c r="G50" s="2">
        <f t="shared" si="4"/>
        <v>35</v>
      </c>
      <c r="H50" s="11" t="s">
        <v>197</v>
      </c>
      <c r="I50" s="15"/>
      <c r="J50" s="9">
        <f t="shared" si="1"/>
        <v>2740</v>
      </c>
      <c r="K50" s="9" t="str">
        <f t="shared" si="2"/>
        <v/>
      </c>
    </row>
    <row r="51" spans="1:11" x14ac:dyDescent="0.25">
      <c r="A51" s="2">
        <f t="shared" si="3"/>
        <v>36</v>
      </c>
      <c r="B51" s="8" t="s">
        <v>47</v>
      </c>
      <c r="C51" s="26"/>
      <c r="D51" s="9">
        <v>1150</v>
      </c>
      <c r="E51" s="9" t="str">
        <f t="shared" si="0"/>
        <v/>
      </c>
      <c r="G51" s="2">
        <f t="shared" si="4"/>
        <v>36</v>
      </c>
      <c r="H51" s="8" t="s">
        <v>158</v>
      </c>
      <c r="I51" s="26"/>
      <c r="J51" s="9">
        <f t="shared" si="1"/>
        <v>1150</v>
      </c>
      <c r="K51" s="9" t="str">
        <f t="shared" si="2"/>
        <v/>
      </c>
    </row>
    <row r="52" spans="1:11" x14ac:dyDescent="0.25">
      <c r="A52" s="2">
        <f t="shared" si="3"/>
        <v>37</v>
      </c>
      <c r="B52" s="8" t="s">
        <v>48</v>
      </c>
      <c r="C52" s="26"/>
      <c r="D52" s="9">
        <v>1150</v>
      </c>
      <c r="E52" s="9" t="str">
        <f t="shared" si="0"/>
        <v/>
      </c>
      <c r="G52" s="2">
        <f t="shared" si="4"/>
        <v>37</v>
      </c>
      <c r="H52" s="8" t="s">
        <v>201</v>
      </c>
      <c r="I52" s="26"/>
      <c r="J52" s="9">
        <f t="shared" si="1"/>
        <v>1150</v>
      </c>
      <c r="K52" s="9" t="str">
        <f t="shared" si="2"/>
        <v/>
      </c>
    </row>
    <row r="53" spans="1:11" x14ac:dyDescent="0.25">
      <c r="A53" s="2">
        <f t="shared" si="3"/>
        <v>38</v>
      </c>
      <c r="B53" s="18" t="s">
        <v>49</v>
      </c>
      <c r="C53" s="30"/>
      <c r="D53" s="9">
        <v>450</v>
      </c>
      <c r="E53" s="9" t="str">
        <f t="shared" si="0"/>
        <v/>
      </c>
      <c r="G53" s="2">
        <f t="shared" si="4"/>
        <v>38</v>
      </c>
      <c r="H53" s="18" t="s">
        <v>200</v>
      </c>
      <c r="I53" s="30"/>
      <c r="J53" s="9">
        <f t="shared" si="1"/>
        <v>450</v>
      </c>
      <c r="K53" s="9" t="str">
        <f t="shared" si="2"/>
        <v/>
      </c>
    </row>
    <row r="54" spans="1:11" x14ac:dyDescent="0.25">
      <c r="A54" s="2">
        <f t="shared" si="3"/>
        <v>39</v>
      </c>
      <c r="B54" s="8" t="s">
        <v>50</v>
      </c>
      <c r="C54" s="26"/>
      <c r="D54" s="9">
        <v>1160</v>
      </c>
      <c r="E54" s="9" t="str">
        <f t="shared" si="0"/>
        <v/>
      </c>
      <c r="G54" s="2">
        <f t="shared" si="4"/>
        <v>39</v>
      </c>
      <c r="H54" s="8" t="s">
        <v>159</v>
      </c>
      <c r="I54" s="26"/>
      <c r="J54" s="9">
        <f t="shared" si="1"/>
        <v>1160</v>
      </c>
      <c r="K54" s="9" t="str">
        <f t="shared" si="2"/>
        <v/>
      </c>
    </row>
    <row r="55" spans="1:11" x14ac:dyDescent="0.25">
      <c r="A55" s="2">
        <f t="shared" si="3"/>
        <v>40</v>
      </c>
      <c r="B55" s="16" t="s">
        <v>51</v>
      </c>
      <c r="C55" s="26"/>
      <c r="D55" s="9">
        <v>100</v>
      </c>
      <c r="E55" s="9" t="str">
        <f t="shared" si="0"/>
        <v/>
      </c>
      <c r="G55" s="2">
        <f t="shared" si="4"/>
        <v>40</v>
      </c>
      <c r="H55" s="16" t="s">
        <v>199</v>
      </c>
      <c r="I55" s="26"/>
      <c r="J55" s="9">
        <f t="shared" si="1"/>
        <v>100</v>
      </c>
      <c r="K55" s="9" t="str">
        <f t="shared" si="2"/>
        <v/>
      </c>
    </row>
    <row r="56" spans="1:11" x14ac:dyDescent="0.25">
      <c r="A56" s="2">
        <f t="shared" si="3"/>
        <v>41</v>
      </c>
      <c r="B56" s="11" t="s">
        <v>52</v>
      </c>
      <c r="C56" s="15"/>
      <c r="D56" s="9">
        <v>930</v>
      </c>
      <c r="E56" s="9" t="str">
        <f t="shared" si="0"/>
        <v/>
      </c>
      <c r="G56" s="2">
        <f t="shared" si="4"/>
        <v>41</v>
      </c>
      <c r="H56" s="11" t="s">
        <v>160</v>
      </c>
      <c r="I56" s="15"/>
      <c r="J56" s="9">
        <f t="shared" si="1"/>
        <v>930</v>
      </c>
      <c r="K56" s="9" t="str">
        <f t="shared" si="2"/>
        <v/>
      </c>
    </row>
    <row r="57" spans="1:11" x14ac:dyDescent="0.25">
      <c r="A57" s="2">
        <f t="shared" si="3"/>
        <v>42</v>
      </c>
      <c r="B57" s="8" t="s">
        <v>114</v>
      </c>
      <c r="C57" s="26"/>
      <c r="D57" s="9">
        <v>900</v>
      </c>
      <c r="E57" s="9" t="str">
        <f t="shared" si="0"/>
        <v/>
      </c>
      <c r="G57" s="2">
        <f t="shared" si="4"/>
        <v>42</v>
      </c>
      <c r="H57" s="8" t="s">
        <v>202</v>
      </c>
      <c r="I57" s="26"/>
      <c r="J57" s="9">
        <f t="shared" si="1"/>
        <v>900</v>
      </c>
      <c r="K57" s="9" t="str">
        <f t="shared" si="2"/>
        <v/>
      </c>
    </row>
    <row r="58" spans="1:11" x14ac:dyDescent="0.25">
      <c r="A58" s="2">
        <f t="shared" si="3"/>
        <v>43</v>
      </c>
      <c r="B58" s="43" t="s">
        <v>91</v>
      </c>
      <c r="C58" s="44"/>
      <c r="D58" s="45">
        <v>2500</v>
      </c>
      <c r="E58" s="45" t="str">
        <f t="shared" si="0"/>
        <v/>
      </c>
      <c r="G58" s="2">
        <f t="shared" si="4"/>
        <v>43</v>
      </c>
      <c r="H58" s="43" t="s">
        <v>203</v>
      </c>
      <c r="I58" s="44"/>
      <c r="J58" s="45">
        <f t="shared" si="1"/>
        <v>2500</v>
      </c>
      <c r="K58" s="45" t="str">
        <f t="shared" si="2"/>
        <v/>
      </c>
    </row>
    <row r="59" spans="1:11" x14ac:dyDescent="0.25">
      <c r="A59" s="2">
        <f t="shared" si="3"/>
        <v>44</v>
      </c>
      <c r="B59" s="8" t="s">
        <v>53</v>
      </c>
      <c r="C59" s="26"/>
      <c r="D59" s="9">
        <v>1250</v>
      </c>
      <c r="E59" s="9" t="str">
        <f t="shared" si="0"/>
        <v/>
      </c>
      <c r="G59" s="2">
        <f t="shared" si="4"/>
        <v>44</v>
      </c>
      <c r="H59" s="8" t="s">
        <v>204</v>
      </c>
      <c r="I59" s="26"/>
      <c r="J59" s="9">
        <f t="shared" si="1"/>
        <v>1250</v>
      </c>
      <c r="K59" s="9" t="str">
        <f t="shared" si="2"/>
        <v/>
      </c>
    </row>
    <row r="60" spans="1:11" x14ac:dyDescent="0.25">
      <c r="A60" s="2">
        <f t="shared" si="3"/>
        <v>45</v>
      </c>
      <c r="B60" s="19" t="s">
        <v>54</v>
      </c>
      <c r="C60" s="31"/>
      <c r="D60" s="9">
        <v>290</v>
      </c>
      <c r="E60" s="9" t="str">
        <f t="shared" si="0"/>
        <v/>
      </c>
      <c r="G60" s="2">
        <f t="shared" si="4"/>
        <v>45</v>
      </c>
      <c r="H60" s="19" t="s">
        <v>161</v>
      </c>
      <c r="I60" s="31"/>
      <c r="J60" s="9">
        <f t="shared" si="1"/>
        <v>290</v>
      </c>
      <c r="K60" s="9" t="str">
        <f t="shared" si="2"/>
        <v/>
      </c>
    </row>
    <row r="61" spans="1:11" ht="21" x14ac:dyDescent="0.25">
      <c r="A61" s="2">
        <f t="shared" si="3"/>
        <v>46</v>
      </c>
      <c r="B61" s="8" t="s">
        <v>55</v>
      </c>
      <c r="C61" s="26"/>
      <c r="D61" s="9">
        <v>450</v>
      </c>
      <c r="E61" s="9" t="str">
        <f t="shared" si="0"/>
        <v/>
      </c>
      <c r="G61" s="2">
        <f t="shared" si="4"/>
        <v>46</v>
      </c>
      <c r="H61" s="8" t="s">
        <v>162</v>
      </c>
      <c r="I61" s="26"/>
      <c r="J61" s="9">
        <f t="shared" si="1"/>
        <v>450</v>
      </c>
      <c r="K61" s="9" t="str">
        <f t="shared" si="2"/>
        <v/>
      </c>
    </row>
    <row r="62" spans="1:11" x14ac:dyDescent="0.25">
      <c r="A62" s="2">
        <f t="shared" si="3"/>
        <v>47</v>
      </c>
      <c r="B62" s="51" t="s">
        <v>99</v>
      </c>
      <c r="C62" s="49"/>
      <c r="D62" s="50">
        <v>850</v>
      </c>
      <c r="E62" s="50" t="str">
        <f t="shared" si="0"/>
        <v/>
      </c>
      <c r="G62" s="2">
        <f t="shared" si="4"/>
        <v>47</v>
      </c>
      <c r="H62" s="51" t="s">
        <v>205</v>
      </c>
      <c r="I62" s="49"/>
      <c r="J62" s="50">
        <v>850</v>
      </c>
      <c r="K62" s="50" t="str">
        <f t="shared" si="2"/>
        <v/>
      </c>
    </row>
    <row r="63" spans="1:11" x14ac:dyDescent="0.25">
      <c r="A63" s="2">
        <f t="shared" si="3"/>
        <v>48</v>
      </c>
      <c r="B63" s="20" t="s">
        <v>118</v>
      </c>
      <c r="C63" s="49"/>
      <c r="D63" s="50">
        <v>800</v>
      </c>
      <c r="E63" s="41" t="str">
        <f t="shared" ref="E63" si="5">IF(C63="","",D63)</f>
        <v/>
      </c>
      <c r="G63" s="2">
        <f t="shared" si="4"/>
        <v>48</v>
      </c>
      <c r="H63" s="20" t="s">
        <v>166</v>
      </c>
      <c r="I63" s="49"/>
      <c r="J63" s="50">
        <v>800</v>
      </c>
      <c r="K63" s="41" t="str">
        <f t="shared" ref="K63" si="6">IF(I63="","",J63)</f>
        <v/>
      </c>
    </row>
    <row r="64" spans="1:11" x14ac:dyDescent="0.25">
      <c r="A64" s="2">
        <f>IFERROR(A62+1,A61+1)</f>
        <v>48</v>
      </c>
      <c r="B64" s="6" t="s">
        <v>57</v>
      </c>
      <c r="C64" s="2"/>
      <c r="D64" s="7" t="s">
        <v>15</v>
      </c>
      <c r="E64" s="7" t="str">
        <f t="shared" si="0"/>
        <v/>
      </c>
      <c r="G64" s="2">
        <f>IFERROR(G62+1,G61+1)</f>
        <v>48</v>
      </c>
      <c r="H64" s="6" t="s">
        <v>163</v>
      </c>
      <c r="I64" s="2"/>
      <c r="J64" s="7" t="str">
        <f t="shared" si="1"/>
        <v/>
      </c>
      <c r="K64" s="7" t="str">
        <f t="shared" si="2"/>
        <v/>
      </c>
    </row>
    <row r="65" spans="1:11" x14ac:dyDescent="0.25">
      <c r="A65" s="2">
        <f>IFERROR(A64+1,A62+1)</f>
        <v>49</v>
      </c>
      <c r="B65" s="46" t="s">
        <v>92</v>
      </c>
      <c r="C65" s="31"/>
      <c r="D65" s="41">
        <v>1950</v>
      </c>
      <c r="E65" s="41" t="str">
        <f t="shared" si="0"/>
        <v/>
      </c>
      <c r="G65" s="2">
        <f>IFERROR(G64+1,G62+1)</f>
        <v>49</v>
      </c>
      <c r="H65" s="46" t="s">
        <v>207</v>
      </c>
      <c r="I65" s="31"/>
      <c r="J65" s="41">
        <f t="shared" si="1"/>
        <v>1950</v>
      </c>
      <c r="K65" s="41" t="str">
        <f t="shared" si="2"/>
        <v/>
      </c>
    </row>
    <row r="66" spans="1:11" x14ac:dyDescent="0.25">
      <c r="A66" s="2">
        <f t="shared" si="3"/>
        <v>50</v>
      </c>
      <c r="B66" s="16" t="s">
        <v>58</v>
      </c>
      <c r="C66" s="26"/>
      <c r="D66" s="9">
        <v>3100</v>
      </c>
      <c r="E66" s="9" t="str">
        <f t="shared" si="0"/>
        <v/>
      </c>
      <c r="G66" s="2">
        <f t="shared" si="4"/>
        <v>50</v>
      </c>
      <c r="H66" s="16" t="s">
        <v>208</v>
      </c>
      <c r="I66" s="26"/>
      <c r="J66" s="9">
        <f t="shared" si="1"/>
        <v>3100</v>
      </c>
      <c r="K66" s="9" t="str">
        <f t="shared" si="2"/>
        <v/>
      </c>
    </row>
    <row r="67" spans="1:11" x14ac:dyDescent="0.25">
      <c r="A67" s="2">
        <f t="shared" si="3"/>
        <v>51</v>
      </c>
      <c r="B67" s="16" t="s">
        <v>59</v>
      </c>
      <c r="C67" s="26"/>
      <c r="D67" s="9">
        <v>4100</v>
      </c>
      <c r="E67" s="9" t="str">
        <f t="shared" si="0"/>
        <v/>
      </c>
      <c r="G67" s="2">
        <f t="shared" si="4"/>
        <v>51</v>
      </c>
      <c r="H67" s="16" t="s">
        <v>209</v>
      </c>
      <c r="I67" s="26"/>
      <c r="J67" s="9">
        <f t="shared" si="1"/>
        <v>4100</v>
      </c>
      <c r="K67" s="9" t="str">
        <f t="shared" si="2"/>
        <v/>
      </c>
    </row>
    <row r="68" spans="1:11" ht="21" x14ac:dyDescent="0.25">
      <c r="A68" s="2">
        <f t="shared" si="3"/>
        <v>52</v>
      </c>
      <c r="B68" s="8" t="s">
        <v>60</v>
      </c>
      <c r="C68" s="26"/>
      <c r="D68" s="9">
        <v>440</v>
      </c>
      <c r="E68" s="9" t="str">
        <f t="shared" si="0"/>
        <v/>
      </c>
      <c r="G68" s="2">
        <f t="shared" si="4"/>
        <v>52</v>
      </c>
      <c r="H68" s="8" t="s">
        <v>211</v>
      </c>
      <c r="I68" s="26"/>
      <c r="J68" s="9">
        <f t="shared" si="1"/>
        <v>440</v>
      </c>
      <c r="K68" s="9" t="str">
        <f t="shared" si="2"/>
        <v/>
      </c>
    </row>
    <row r="69" spans="1:11" ht="21" x14ac:dyDescent="0.25">
      <c r="A69" s="2">
        <f t="shared" si="3"/>
        <v>53</v>
      </c>
      <c r="B69" s="8" t="s">
        <v>61</v>
      </c>
      <c r="C69" s="26"/>
      <c r="D69" s="9">
        <v>440</v>
      </c>
      <c r="E69" s="9" t="str">
        <f t="shared" si="0"/>
        <v/>
      </c>
      <c r="G69" s="2">
        <f t="shared" si="4"/>
        <v>53</v>
      </c>
      <c r="H69" s="8" t="s">
        <v>212</v>
      </c>
      <c r="I69" s="26"/>
      <c r="J69" s="9">
        <f t="shared" si="1"/>
        <v>440</v>
      </c>
      <c r="K69" s="9" t="str">
        <f t="shared" si="2"/>
        <v/>
      </c>
    </row>
    <row r="70" spans="1:11" ht="21" x14ac:dyDescent="0.25">
      <c r="A70" s="2">
        <f t="shared" si="3"/>
        <v>54</v>
      </c>
      <c r="B70" s="20" t="s">
        <v>116</v>
      </c>
      <c r="C70" s="32"/>
      <c r="D70" s="9">
        <v>2750</v>
      </c>
      <c r="E70" s="9" t="str">
        <f t="shared" si="0"/>
        <v/>
      </c>
      <c r="G70" s="2">
        <f t="shared" si="4"/>
        <v>54</v>
      </c>
      <c r="H70" s="20" t="s">
        <v>164</v>
      </c>
      <c r="I70" s="32"/>
      <c r="J70" s="9">
        <v>2750</v>
      </c>
      <c r="K70" s="9" t="str">
        <f t="shared" si="2"/>
        <v/>
      </c>
    </row>
    <row r="71" spans="1:11" x14ac:dyDescent="0.25">
      <c r="A71" s="2">
        <f t="shared" si="3"/>
        <v>55</v>
      </c>
      <c r="B71" s="8" t="s">
        <v>65</v>
      </c>
      <c r="C71" s="26"/>
      <c r="D71" s="9">
        <v>900</v>
      </c>
      <c r="E71" s="9" t="str">
        <f t="shared" si="0"/>
        <v/>
      </c>
      <c r="G71" s="2">
        <f t="shared" si="4"/>
        <v>55</v>
      </c>
      <c r="H71" s="8" t="s">
        <v>210</v>
      </c>
      <c r="I71" s="26"/>
      <c r="J71" s="9">
        <f t="shared" si="1"/>
        <v>900</v>
      </c>
      <c r="K71" s="9" t="str">
        <f t="shared" si="2"/>
        <v/>
      </c>
    </row>
    <row r="72" spans="1:11" x14ac:dyDescent="0.25">
      <c r="A72" s="2">
        <f t="shared" si="3"/>
        <v>56</v>
      </c>
      <c r="B72" s="20" t="s">
        <v>117</v>
      </c>
      <c r="C72" s="32"/>
      <c r="D72" s="9">
        <v>990</v>
      </c>
      <c r="E72" s="9" t="str">
        <f t="shared" si="0"/>
        <v/>
      </c>
      <c r="G72" s="2">
        <f t="shared" si="4"/>
        <v>56</v>
      </c>
      <c r="H72" s="20" t="s">
        <v>165</v>
      </c>
      <c r="I72" s="32"/>
      <c r="J72" s="9">
        <f t="shared" si="1"/>
        <v>990</v>
      </c>
      <c r="K72" s="9" t="str">
        <f t="shared" si="2"/>
        <v/>
      </c>
    </row>
    <row r="73" spans="1:11" x14ac:dyDescent="0.25">
      <c r="A73" s="2" t="s">
        <v>123</v>
      </c>
      <c r="B73" s="6" t="s">
        <v>67</v>
      </c>
      <c r="C73" s="2"/>
      <c r="D73" s="7" t="s">
        <v>15</v>
      </c>
      <c r="E73" s="7" t="str">
        <f t="shared" si="0"/>
        <v/>
      </c>
      <c r="G73" s="2" t="s">
        <v>123</v>
      </c>
      <c r="H73" s="6" t="s">
        <v>167</v>
      </c>
      <c r="I73" s="2"/>
      <c r="J73" s="7" t="str">
        <f t="shared" si="1"/>
        <v/>
      </c>
      <c r="K73" s="7" t="str">
        <f t="shared" si="2"/>
        <v/>
      </c>
    </row>
    <row r="74" spans="1:11" x14ac:dyDescent="0.25">
      <c r="A74" s="2">
        <f>IFERROR(A73+1,A72+1)</f>
        <v>57</v>
      </c>
      <c r="B74" s="19" t="s">
        <v>93</v>
      </c>
      <c r="C74" s="31"/>
      <c r="D74" s="41">
        <v>950</v>
      </c>
      <c r="E74" s="41" t="str">
        <f t="shared" si="0"/>
        <v/>
      </c>
      <c r="G74" s="2">
        <f>IFERROR(G73+1,G72+1)</f>
        <v>57</v>
      </c>
      <c r="H74" s="19" t="s">
        <v>168</v>
      </c>
      <c r="I74" s="31"/>
      <c r="J74" s="41">
        <f t="shared" si="1"/>
        <v>950</v>
      </c>
      <c r="K74" s="41" t="str">
        <f t="shared" si="2"/>
        <v/>
      </c>
    </row>
    <row r="75" spans="1:11" x14ac:dyDescent="0.25">
      <c r="A75" s="2">
        <f t="shared" si="3"/>
        <v>58</v>
      </c>
      <c r="B75" s="19" t="s">
        <v>107</v>
      </c>
      <c r="C75" s="31"/>
      <c r="D75" s="41">
        <v>1950</v>
      </c>
      <c r="E75" s="41" t="str">
        <f t="shared" si="0"/>
        <v/>
      </c>
      <c r="G75" s="2">
        <f t="shared" si="4"/>
        <v>58</v>
      </c>
      <c r="H75" s="19" t="s">
        <v>213</v>
      </c>
      <c r="I75" s="31"/>
      <c r="J75" s="41">
        <f t="shared" si="1"/>
        <v>1950</v>
      </c>
      <c r="K75" s="41" t="str">
        <f t="shared" si="2"/>
        <v/>
      </c>
    </row>
    <row r="76" spans="1:11" ht="21" x14ac:dyDescent="0.25">
      <c r="A76" s="2">
        <f t="shared" si="3"/>
        <v>59</v>
      </c>
      <c r="B76" s="11" t="s">
        <v>215</v>
      </c>
      <c r="C76" s="28"/>
      <c r="D76" s="9">
        <v>1500</v>
      </c>
      <c r="E76" s="9" t="str">
        <f t="shared" ref="E76:E94" si="7">IF(C76="","",D76)</f>
        <v/>
      </c>
      <c r="G76" s="2">
        <f t="shared" si="4"/>
        <v>59</v>
      </c>
      <c r="H76" s="11" t="s">
        <v>214</v>
      </c>
      <c r="I76" s="28"/>
      <c r="J76" s="9">
        <f t="shared" ref="J76:J94" si="8">IF(D76="","",D76)</f>
        <v>1500</v>
      </c>
      <c r="K76" s="9" t="str">
        <f t="shared" ref="K76:K94" si="9">IF(I76="","",J76)</f>
        <v/>
      </c>
    </row>
    <row r="77" spans="1:11" x14ac:dyDescent="0.25">
      <c r="A77" s="2">
        <f t="shared" si="3"/>
        <v>60</v>
      </c>
      <c r="B77" s="8" t="s">
        <v>68</v>
      </c>
      <c r="C77" s="33"/>
      <c r="D77" s="9">
        <v>1190</v>
      </c>
      <c r="E77" s="9" t="str">
        <f t="shared" si="7"/>
        <v/>
      </c>
      <c r="G77" s="2">
        <f t="shared" si="4"/>
        <v>60</v>
      </c>
      <c r="H77" s="8" t="s">
        <v>216</v>
      </c>
      <c r="I77" s="33"/>
      <c r="J77" s="9">
        <f t="shared" si="8"/>
        <v>1190</v>
      </c>
      <c r="K77" s="9" t="str">
        <f t="shared" si="9"/>
        <v/>
      </c>
    </row>
    <row r="78" spans="1:11" x14ac:dyDescent="0.25">
      <c r="A78" s="2">
        <f t="shared" ref="A78:A85" si="10">IFERROR(A77+1,A76+1)</f>
        <v>61</v>
      </c>
      <c r="B78" s="8" t="s">
        <v>69</v>
      </c>
      <c r="C78" s="33"/>
      <c r="D78" s="9">
        <v>550</v>
      </c>
      <c r="E78" s="9" t="str">
        <f t="shared" si="7"/>
        <v/>
      </c>
      <c r="G78" s="2">
        <f t="shared" ref="G78:G85" si="11">IFERROR(G77+1,G76+1)</f>
        <v>61</v>
      </c>
      <c r="H78" s="8" t="s">
        <v>217</v>
      </c>
      <c r="I78" s="33"/>
      <c r="J78" s="9">
        <f t="shared" si="8"/>
        <v>550</v>
      </c>
      <c r="K78" s="9" t="str">
        <f t="shared" si="9"/>
        <v/>
      </c>
    </row>
    <row r="79" spans="1:11" x14ac:dyDescent="0.25">
      <c r="A79" s="2">
        <f t="shared" si="10"/>
        <v>62</v>
      </c>
      <c r="B79" s="8" t="s">
        <v>70</v>
      </c>
      <c r="C79" s="33"/>
      <c r="D79" s="9">
        <v>650</v>
      </c>
      <c r="E79" s="9" t="str">
        <f t="shared" si="7"/>
        <v/>
      </c>
      <c r="G79" s="2">
        <f t="shared" si="11"/>
        <v>62</v>
      </c>
      <c r="H79" s="8" t="s">
        <v>169</v>
      </c>
      <c r="I79" s="33"/>
      <c r="J79" s="9">
        <f t="shared" si="8"/>
        <v>650</v>
      </c>
      <c r="K79" s="9" t="str">
        <f t="shared" si="9"/>
        <v/>
      </c>
    </row>
    <row r="80" spans="1:11" x14ac:dyDescent="0.25">
      <c r="A80" s="2">
        <f t="shared" si="10"/>
        <v>63</v>
      </c>
      <c r="B80" s="13" t="s">
        <v>71</v>
      </c>
      <c r="C80" s="34"/>
      <c r="D80" s="9">
        <v>950</v>
      </c>
      <c r="E80" s="9" t="str">
        <f t="shared" si="7"/>
        <v/>
      </c>
      <c r="G80" s="2">
        <f t="shared" si="11"/>
        <v>63</v>
      </c>
      <c r="H80" s="13" t="s">
        <v>170</v>
      </c>
      <c r="I80" s="34"/>
      <c r="J80" s="9">
        <f t="shared" si="8"/>
        <v>950</v>
      </c>
      <c r="K80" s="9" t="str">
        <f t="shared" si="9"/>
        <v/>
      </c>
    </row>
    <row r="81" spans="1:11" x14ac:dyDescent="0.25">
      <c r="A81" s="2">
        <f t="shared" si="10"/>
        <v>64</v>
      </c>
      <c r="B81" s="19" t="s">
        <v>72</v>
      </c>
      <c r="C81" s="47"/>
      <c r="D81" s="41">
        <v>1240</v>
      </c>
      <c r="E81" s="41" t="str">
        <f t="shared" si="7"/>
        <v/>
      </c>
      <c r="G81" s="2">
        <f t="shared" si="11"/>
        <v>64</v>
      </c>
      <c r="H81" s="19" t="s">
        <v>171</v>
      </c>
      <c r="I81" s="47"/>
      <c r="J81" s="41">
        <f t="shared" si="8"/>
        <v>1240</v>
      </c>
      <c r="K81" s="41" t="str">
        <f t="shared" si="9"/>
        <v/>
      </c>
    </row>
    <row r="82" spans="1:11" x14ac:dyDescent="0.25">
      <c r="A82" s="2">
        <f t="shared" si="10"/>
        <v>65</v>
      </c>
      <c r="B82" s="8" t="s">
        <v>121</v>
      </c>
      <c r="C82" s="33"/>
      <c r="D82" s="9">
        <v>2450</v>
      </c>
      <c r="E82" s="9" t="str">
        <f t="shared" si="7"/>
        <v/>
      </c>
      <c r="G82" s="2">
        <f t="shared" si="11"/>
        <v>65</v>
      </c>
      <c r="H82" s="8" t="s">
        <v>218</v>
      </c>
      <c r="I82" s="33"/>
      <c r="J82" s="9">
        <f t="shared" si="8"/>
        <v>2450</v>
      </c>
      <c r="K82" s="9" t="str">
        <f t="shared" si="9"/>
        <v/>
      </c>
    </row>
    <row r="83" spans="1:11" x14ac:dyDescent="0.25">
      <c r="A83" s="2">
        <f t="shared" si="10"/>
        <v>66</v>
      </c>
      <c r="B83" s="8" t="s">
        <v>100</v>
      </c>
      <c r="C83" s="33"/>
      <c r="D83" s="9">
        <v>3650</v>
      </c>
      <c r="E83" s="9" t="str">
        <f t="shared" si="7"/>
        <v/>
      </c>
      <c r="G83" s="2">
        <f t="shared" si="11"/>
        <v>66</v>
      </c>
      <c r="H83" s="8" t="s">
        <v>219</v>
      </c>
      <c r="I83" s="33"/>
      <c r="J83" s="9">
        <f t="shared" si="8"/>
        <v>3650</v>
      </c>
      <c r="K83" s="9" t="str">
        <f t="shared" si="9"/>
        <v/>
      </c>
    </row>
    <row r="84" spans="1:11" x14ac:dyDescent="0.25">
      <c r="A84" s="2">
        <f t="shared" si="10"/>
        <v>67</v>
      </c>
      <c r="B84" s="8" t="s">
        <v>73</v>
      </c>
      <c r="C84" s="33"/>
      <c r="D84" s="9">
        <v>4950</v>
      </c>
      <c r="E84" s="9" t="str">
        <f t="shared" si="7"/>
        <v/>
      </c>
      <c r="G84" s="2">
        <f t="shared" si="11"/>
        <v>67</v>
      </c>
      <c r="H84" s="8" t="s">
        <v>220</v>
      </c>
      <c r="I84" s="33"/>
      <c r="J84" s="9">
        <f t="shared" si="8"/>
        <v>4950</v>
      </c>
      <c r="K84" s="9" t="str">
        <f t="shared" si="9"/>
        <v/>
      </c>
    </row>
    <row r="85" spans="1:11" x14ac:dyDescent="0.25">
      <c r="A85" s="2">
        <f t="shared" si="10"/>
        <v>68</v>
      </c>
      <c r="B85" s="8" t="s">
        <v>74</v>
      </c>
      <c r="C85" s="33"/>
      <c r="D85" s="9">
        <v>11150</v>
      </c>
      <c r="E85" s="9" t="str">
        <f t="shared" si="7"/>
        <v/>
      </c>
      <c r="G85" s="2">
        <f t="shared" si="11"/>
        <v>68</v>
      </c>
      <c r="H85" s="8" t="s">
        <v>172</v>
      </c>
      <c r="I85" s="33"/>
      <c r="J85" s="9">
        <f t="shared" si="8"/>
        <v>11150</v>
      </c>
      <c r="K85" s="9" t="str">
        <f t="shared" si="9"/>
        <v/>
      </c>
    </row>
    <row r="86" spans="1:11" ht="21" x14ac:dyDescent="0.25">
      <c r="A86" s="2" t="s">
        <v>66</v>
      </c>
      <c r="B86" s="6" t="s">
        <v>76</v>
      </c>
      <c r="C86" s="29"/>
      <c r="D86" s="7" t="s">
        <v>15</v>
      </c>
      <c r="E86" s="7" t="str">
        <f t="shared" si="7"/>
        <v/>
      </c>
      <c r="G86" s="2" t="s">
        <v>66</v>
      </c>
      <c r="H86" s="6" t="s">
        <v>173</v>
      </c>
      <c r="I86" s="29"/>
      <c r="J86" s="7" t="str">
        <f t="shared" si="8"/>
        <v/>
      </c>
      <c r="K86" s="7" t="str">
        <f t="shared" si="9"/>
        <v/>
      </c>
    </row>
    <row r="87" spans="1:11" ht="21" x14ac:dyDescent="0.25">
      <c r="A87" s="2">
        <f t="shared" ref="A87:A90" si="12">IFERROR(A86+1,A85+1)</f>
        <v>69</v>
      </c>
      <c r="B87" s="16" t="s">
        <v>222</v>
      </c>
      <c r="C87" s="33"/>
      <c r="D87" s="9">
        <v>520</v>
      </c>
      <c r="E87" s="9" t="str">
        <f t="shared" si="7"/>
        <v/>
      </c>
      <c r="G87" s="2">
        <f t="shared" ref="G87:G90" si="13">IFERROR(G86+1,G85+1)</f>
        <v>69</v>
      </c>
      <c r="H87" s="16" t="s">
        <v>221</v>
      </c>
      <c r="I87" s="33"/>
      <c r="J87" s="9">
        <f t="shared" si="8"/>
        <v>520</v>
      </c>
      <c r="K87" s="9" t="str">
        <f t="shared" si="9"/>
        <v/>
      </c>
    </row>
    <row r="88" spans="1:11" x14ac:dyDescent="0.25">
      <c r="A88" s="2">
        <f t="shared" si="12"/>
        <v>70</v>
      </c>
      <c r="B88" s="8" t="s">
        <v>77</v>
      </c>
      <c r="C88" s="33"/>
      <c r="D88" s="9">
        <v>690</v>
      </c>
      <c r="E88" s="9" t="str">
        <f t="shared" si="7"/>
        <v/>
      </c>
      <c r="G88" s="2">
        <f t="shared" si="13"/>
        <v>70</v>
      </c>
      <c r="H88" s="8" t="s">
        <v>174</v>
      </c>
      <c r="I88" s="33"/>
      <c r="J88" s="9">
        <f t="shared" si="8"/>
        <v>690</v>
      </c>
      <c r="K88" s="9" t="str">
        <f t="shared" si="9"/>
        <v/>
      </c>
    </row>
    <row r="89" spans="1:11" x14ac:dyDescent="0.25">
      <c r="A89" s="2">
        <f t="shared" si="12"/>
        <v>71</v>
      </c>
      <c r="B89" s="16" t="s">
        <v>78</v>
      </c>
      <c r="C89" s="33"/>
      <c r="D89" s="9">
        <v>550</v>
      </c>
      <c r="E89" s="9" t="str">
        <f t="shared" si="7"/>
        <v/>
      </c>
      <c r="G89" s="2">
        <f t="shared" si="13"/>
        <v>71</v>
      </c>
      <c r="H89" s="16" t="s">
        <v>175</v>
      </c>
      <c r="I89" s="33"/>
      <c r="J89" s="9">
        <f t="shared" si="8"/>
        <v>550</v>
      </c>
      <c r="K89" s="9" t="str">
        <f t="shared" si="9"/>
        <v/>
      </c>
    </row>
    <row r="90" spans="1:11" x14ac:dyDescent="0.25">
      <c r="A90" s="2">
        <f t="shared" si="12"/>
        <v>72</v>
      </c>
      <c r="B90" s="8" t="s">
        <v>79</v>
      </c>
      <c r="C90" s="33"/>
      <c r="D90" s="9">
        <v>710</v>
      </c>
      <c r="E90" s="9" t="str">
        <f t="shared" si="7"/>
        <v/>
      </c>
      <c r="G90" s="2">
        <f t="shared" si="13"/>
        <v>72</v>
      </c>
      <c r="H90" s="8" t="s">
        <v>176</v>
      </c>
      <c r="I90" s="33"/>
      <c r="J90" s="9">
        <f t="shared" si="8"/>
        <v>710</v>
      </c>
      <c r="K90" s="9" t="str">
        <f t="shared" si="9"/>
        <v/>
      </c>
    </row>
    <row r="91" spans="1:11" x14ac:dyDescent="0.25">
      <c r="A91" s="2" t="s">
        <v>75</v>
      </c>
      <c r="B91" s="6" t="s">
        <v>81</v>
      </c>
      <c r="C91" s="29"/>
      <c r="D91" s="7" t="s">
        <v>15</v>
      </c>
      <c r="E91" s="21" t="str">
        <f t="shared" si="7"/>
        <v/>
      </c>
      <c r="G91" s="2" t="s">
        <v>75</v>
      </c>
      <c r="H91" s="6" t="s">
        <v>177</v>
      </c>
      <c r="I91" s="29"/>
      <c r="J91" s="7" t="str">
        <f t="shared" si="8"/>
        <v/>
      </c>
      <c r="K91" s="21" t="str">
        <f t="shared" si="9"/>
        <v/>
      </c>
    </row>
    <row r="92" spans="1:11" x14ac:dyDescent="0.25">
      <c r="A92" s="2">
        <f t="shared" ref="A92:A94" si="14">IFERROR(A91+1,A90+1)</f>
        <v>73</v>
      </c>
      <c r="B92" s="19"/>
      <c r="C92" s="47"/>
      <c r="D92" s="41"/>
      <c r="E92" s="41" t="str">
        <f t="shared" si="7"/>
        <v/>
      </c>
      <c r="G92" s="2">
        <f t="shared" ref="G92:G94" si="15">IFERROR(G91+1,G90+1)</f>
        <v>73</v>
      </c>
      <c r="H92" s="19"/>
      <c r="I92" s="47"/>
      <c r="J92" s="41" t="str">
        <f t="shared" si="8"/>
        <v/>
      </c>
      <c r="K92" s="41" t="str">
        <f t="shared" si="9"/>
        <v/>
      </c>
    </row>
    <row r="93" spans="1:11" x14ac:dyDescent="0.25">
      <c r="A93" s="2">
        <f t="shared" si="14"/>
        <v>74</v>
      </c>
      <c r="B93" s="19"/>
      <c r="C93" s="47"/>
      <c r="D93" s="41"/>
      <c r="E93" s="41" t="str">
        <f t="shared" si="7"/>
        <v/>
      </c>
      <c r="G93" s="2">
        <f t="shared" si="15"/>
        <v>74</v>
      </c>
      <c r="H93" s="19"/>
      <c r="I93" s="47"/>
      <c r="J93" s="41" t="str">
        <f t="shared" si="8"/>
        <v/>
      </c>
      <c r="K93" s="41" t="str">
        <f t="shared" si="9"/>
        <v/>
      </c>
    </row>
    <row r="94" spans="1:11" x14ac:dyDescent="0.25">
      <c r="A94" s="2">
        <f t="shared" si="14"/>
        <v>75</v>
      </c>
      <c r="B94" s="48"/>
      <c r="C94" s="49"/>
      <c r="D94" s="50"/>
      <c r="E94" s="41" t="str">
        <f t="shared" si="7"/>
        <v/>
      </c>
      <c r="G94" s="2">
        <f t="shared" si="15"/>
        <v>75</v>
      </c>
      <c r="H94" s="48"/>
      <c r="I94" s="49"/>
      <c r="J94" s="50" t="str">
        <f t="shared" si="8"/>
        <v/>
      </c>
      <c r="K94" s="41" t="str">
        <f t="shared" si="9"/>
        <v/>
      </c>
    </row>
    <row r="95" spans="1:11" x14ac:dyDescent="0.25">
      <c r="A95" s="77" t="s">
        <v>82</v>
      </c>
      <c r="B95" s="78"/>
      <c r="C95" s="1"/>
      <c r="D95" s="22" t="s">
        <v>15</v>
      </c>
      <c r="E95" s="23">
        <f>SUM(E2:E94)</f>
        <v>299000</v>
      </c>
      <c r="G95" s="77" t="s">
        <v>223</v>
      </c>
      <c r="H95" s="78"/>
      <c r="I95" s="1"/>
      <c r="J95" s="22" t="s">
        <v>15</v>
      </c>
      <c r="K95" s="23">
        <f>SUM(K2:K94)</f>
        <v>299000</v>
      </c>
    </row>
    <row r="96" spans="1:11" x14ac:dyDescent="0.25">
      <c r="A96" s="79" t="s">
        <v>83</v>
      </c>
      <c r="B96" s="80"/>
      <c r="C96" s="24"/>
      <c r="D96" s="5"/>
      <c r="E96" s="5">
        <f>E$11</f>
        <v>299000</v>
      </c>
      <c r="G96" s="79" t="s">
        <v>225</v>
      </c>
      <c r="H96" s="80"/>
      <c r="I96" s="24"/>
      <c r="J96" s="5"/>
      <c r="K96" s="5">
        <f>K$11</f>
        <v>299000</v>
      </c>
    </row>
    <row r="97" spans="1:11" x14ac:dyDescent="0.25">
      <c r="A97" s="79" t="s">
        <v>84</v>
      </c>
      <c r="B97" s="80"/>
      <c r="C97" s="24"/>
      <c r="D97" s="5"/>
      <c r="E97" s="5">
        <f>E95-E96</f>
        <v>0</v>
      </c>
      <c r="G97" s="79" t="s">
        <v>224</v>
      </c>
      <c r="H97" s="80"/>
      <c r="I97" s="24"/>
      <c r="J97" s="5"/>
      <c r="K97" s="5">
        <f>K95-K96</f>
        <v>0</v>
      </c>
    </row>
    <row r="98" spans="1:11" x14ac:dyDescent="0.25">
      <c r="A98" s="77" t="s">
        <v>85</v>
      </c>
      <c r="B98" s="78"/>
      <c r="C98" s="2"/>
      <c r="D98" s="23"/>
      <c r="E98" s="25"/>
      <c r="G98" s="77" t="s">
        <v>226</v>
      </c>
      <c r="H98" s="78"/>
      <c r="I98" s="2"/>
      <c r="J98" s="23"/>
      <c r="K98" s="25"/>
    </row>
    <row r="99" spans="1:11" x14ac:dyDescent="0.25">
      <c r="A99" s="79" t="s">
        <v>86</v>
      </c>
      <c r="B99" s="80"/>
      <c r="C99" s="26"/>
      <c r="D99" s="27"/>
      <c r="E99" s="9">
        <f>E95*(1-E98)</f>
        <v>299000</v>
      </c>
      <c r="G99" s="79" t="s">
        <v>227</v>
      </c>
      <c r="H99" s="80"/>
      <c r="I99" s="26"/>
      <c r="J99" s="27"/>
      <c r="K99" s="9">
        <f>K95*(1-K98)</f>
        <v>299000</v>
      </c>
    </row>
    <row r="100" spans="1:11" x14ac:dyDescent="0.25">
      <c r="A100" s="94" t="s">
        <v>87</v>
      </c>
      <c r="B100" s="95"/>
      <c r="C100" s="95"/>
      <c r="D100" s="95"/>
      <c r="E100" s="96"/>
      <c r="G100" s="94" t="s">
        <v>228</v>
      </c>
      <c r="H100" s="95"/>
      <c r="I100" s="95"/>
      <c r="J100" s="95"/>
      <c r="K100" s="96"/>
    </row>
    <row r="101" spans="1:11" x14ac:dyDescent="0.25">
      <c r="A101" s="73" t="s">
        <v>104</v>
      </c>
      <c r="B101" s="74"/>
      <c r="C101" s="74"/>
      <c r="D101" s="74"/>
      <c r="E101" s="75"/>
      <c r="G101" s="73" t="s">
        <v>230</v>
      </c>
      <c r="H101" s="74"/>
      <c r="I101" s="74"/>
      <c r="J101" s="74"/>
      <c r="K101" s="75"/>
    </row>
    <row r="102" spans="1:11" x14ac:dyDescent="0.25">
      <c r="A102" s="92" t="s">
        <v>103</v>
      </c>
      <c r="B102" s="92"/>
      <c r="C102" s="92"/>
      <c r="D102" s="92"/>
      <c r="E102" s="92"/>
      <c r="G102" s="98" t="s">
        <v>229</v>
      </c>
      <c r="H102" s="99"/>
      <c r="I102" s="99"/>
      <c r="J102" s="99"/>
      <c r="K102" s="100"/>
    </row>
  </sheetData>
  <mergeCells count="50">
    <mergeCell ref="I6:K6"/>
    <mergeCell ref="G7:H7"/>
    <mergeCell ref="I7:K7"/>
    <mergeCell ref="G102:K102"/>
    <mergeCell ref="G8:H8"/>
    <mergeCell ref="I8:K8"/>
    <mergeCell ref="G9:H9"/>
    <mergeCell ref="J9:K9"/>
    <mergeCell ref="G95:H95"/>
    <mergeCell ref="G96:H96"/>
    <mergeCell ref="G97:H97"/>
    <mergeCell ref="G98:H98"/>
    <mergeCell ref="G99:H99"/>
    <mergeCell ref="G100:K100"/>
    <mergeCell ref="G101:K101"/>
    <mergeCell ref="G1:K1"/>
    <mergeCell ref="G2:H2"/>
    <mergeCell ref="I2:K2"/>
    <mergeCell ref="G3:H3"/>
    <mergeCell ref="I3:K3"/>
    <mergeCell ref="G4:H4"/>
    <mergeCell ref="I4:K4"/>
    <mergeCell ref="A97:B97"/>
    <mergeCell ref="A98:B98"/>
    <mergeCell ref="A99:B99"/>
    <mergeCell ref="A5:B5"/>
    <mergeCell ref="C5:E5"/>
    <mergeCell ref="A6:B6"/>
    <mergeCell ref="C6:E6"/>
    <mergeCell ref="A7:B7"/>
    <mergeCell ref="C7:E7"/>
    <mergeCell ref="A4:B4"/>
    <mergeCell ref="C4:E4"/>
    <mergeCell ref="G5:H5"/>
    <mergeCell ref="I5:K5"/>
    <mergeCell ref="G6:H6"/>
    <mergeCell ref="A100:E100"/>
    <mergeCell ref="A101:E101"/>
    <mergeCell ref="A102:E102"/>
    <mergeCell ref="A8:B8"/>
    <mergeCell ref="C8:E8"/>
    <mergeCell ref="A9:B9"/>
    <mergeCell ref="D9:E9"/>
    <mergeCell ref="A95:B95"/>
    <mergeCell ref="A96:B96"/>
    <mergeCell ref="A1:E1"/>
    <mergeCell ref="A2:B2"/>
    <mergeCell ref="C2:E2"/>
    <mergeCell ref="A3:B3"/>
    <mergeCell ref="C3:E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5A164-0DE3-4B30-9273-B00C99CF1194}">
  <sheetPr>
    <tabColor theme="8" tint="0.59999389629810485"/>
  </sheetPr>
  <dimension ref="A1:K100"/>
  <sheetViews>
    <sheetView showGridLines="0" topLeftCell="A77" zoomScaleNormal="100" workbookViewId="0">
      <selection activeCell="B30" sqref="B30"/>
    </sheetView>
  </sheetViews>
  <sheetFormatPr defaultRowHeight="15" x14ac:dyDescent="0.25"/>
  <cols>
    <col min="1" max="1" width="4.140625" style="39" bestFit="1" customWidth="1"/>
    <col min="2" max="2" width="60.7109375" customWidth="1"/>
    <col min="3" max="3" width="4.7109375" style="39" bestFit="1" customWidth="1"/>
    <col min="4" max="5" width="8.85546875" customWidth="1"/>
    <col min="7" max="7" width="4.140625" style="39" bestFit="1" customWidth="1"/>
    <col min="8" max="8" width="60.7109375" customWidth="1"/>
    <col min="9" max="9" width="5.140625" style="39" bestFit="1" customWidth="1"/>
    <col min="10" max="11" width="8.85546875" customWidth="1"/>
  </cols>
  <sheetData>
    <row r="1" spans="1:11" ht="15.75" thickBot="1" x14ac:dyDescent="0.3">
      <c r="A1" s="88" t="s">
        <v>0</v>
      </c>
      <c r="B1" s="88"/>
      <c r="C1" s="88"/>
      <c r="D1" s="88"/>
      <c r="E1" s="88"/>
      <c r="G1" s="88" t="s">
        <v>131</v>
      </c>
      <c r="H1" s="88"/>
      <c r="I1" s="88"/>
      <c r="J1" s="88"/>
      <c r="K1" s="88"/>
    </row>
    <row r="2" spans="1:11" ht="19.5" x14ac:dyDescent="0.25">
      <c r="A2" s="89" t="s">
        <v>235</v>
      </c>
      <c r="B2" s="89"/>
      <c r="C2" s="97"/>
      <c r="D2" s="97"/>
      <c r="E2" s="97"/>
      <c r="G2" s="101" t="s">
        <v>234</v>
      </c>
      <c r="H2" s="101"/>
      <c r="I2" s="90"/>
      <c r="J2" s="90"/>
      <c r="K2" s="90"/>
    </row>
    <row r="3" spans="1:11" x14ac:dyDescent="0.25">
      <c r="A3" s="83" t="s">
        <v>106</v>
      </c>
      <c r="B3" s="83"/>
      <c r="C3" s="84"/>
      <c r="D3" s="84"/>
      <c r="E3" s="84"/>
      <c r="G3" s="83" t="s">
        <v>126</v>
      </c>
      <c r="H3" s="83"/>
      <c r="I3" s="84"/>
      <c r="J3" s="84"/>
      <c r="K3" s="84"/>
    </row>
    <row r="4" spans="1:11" x14ac:dyDescent="0.25">
      <c r="A4" s="83" t="s">
        <v>1</v>
      </c>
      <c r="B4" s="83"/>
      <c r="C4" s="84"/>
      <c r="D4" s="84"/>
      <c r="E4" s="84"/>
      <c r="G4" s="83" t="s">
        <v>124</v>
      </c>
      <c r="H4" s="83"/>
      <c r="I4" s="84"/>
      <c r="J4" s="84"/>
      <c r="K4" s="84"/>
    </row>
    <row r="5" spans="1:11" x14ac:dyDescent="0.25">
      <c r="A5" s="83" t="s">
        <v>105</v>
      </c>
      <c r="B5" s="83"/>
      <c r="C5" s="84"/>
      <c r="D5" s="84"/>
      <c r="E5" s="84"/>
      <c r="G5" s="83" t="s">
        <v>127</v>
      </c>
      <c r="H5" s="83"/>
      <c r="I5" s="84"/>
      <c r="J5" s="84"/>
      <c r="K5" s="84"/>
    </row>
    <row r="6" spans="1:11" x14ac:dyDescent="0.25">
      <c r="A6" s="83" t="s">
        <v>2</v>
      </c>
      <c r="B6" s="83"/>
      <c r="C6" s="84"/>
      <c r="D6" s="84"/>
      <c r="E6" s="84"/>
      <c r="G6" s="83" t="s">
        <v>128</v>
      </c>
      <c r="H6" s="83"/>
      <c r="I6" s="84"/>
      <c r="J6" s="84"/>
      <c r="K6" s="84"/>
    </row>
    <row r="7" spans="1:11" x14ac:dyDescent="0.25">
      <c r="A7" s="83" t="s">
        <v>3</v>
      </c>
      <c r="B7" s="83"/>
      <c r="C7" s="84"/>
      <c r="D7" s="84"/>
      <c r="E7" s="84"/>
      <c r="G7" s="83" t="s">
        <v>130</v>
      </c>
      <c r="H7" s="83"/>
      <c r="I7" s="84"/>
      <c r="J7" s="84"/>
      <c r="K7" s="84"/>
    </row>
    <row r="8" spans="1:11" x14ac:dyDescent="0.25">
      <c r="A8" s="83" t="s">
        <v>4</v>
      </c>
      <c r="B8" s="83"/>
      <c r="C8" s="84"/>
      <c r="D8" s="84"/>
      <c r="E8" s="84"/>
      <c r="G8" s="83" t="s">
        <v>129</v>
      </c>
      <c r="H8" s="83"/>
      <c r="I8" s="84"/>
      <c r="J8" s="84"/>
      <c r="K8" s="84"/>
    </row>
    <row r="9" spans="1:11" x14ac:dyDescent="0.25">
      <c r="A9" s="93" t="s">
        <v>5</v>
      </c>
      <c r="B9" s="93"/>
      <c r="C9" s="35"/>
      <c r="D9" s="86" t="s">
        <v>6</v>
      </c>
      <c r="E9" s="87"/>
      <c r="G9" s="85" t="s">
        <v>5</v>
      </c>
      <c r="H9" s="85"/>
      <c r="I9" s="35"/>
      <c r="J9" s="86" t="s">
        <v>132</v>
      </c>
      <c r="K9" s="87"/>
    </row>
    <row r="10" spans="1:11" x14ac:dyDescent="0.25">
      <c r="A10" s="1" t="s">
        <v>7</v>
      </c>
      <c r="B10" s="2" t="s">
        <v>8</v>
      </c>
      <c r="C10" s="1" t="s">
        <v>9</v>
      </c>
      <c r="D10" s="3" t="s">
        <v>10</v>
      </c>
      <c r="E10" s="3" t="s">
        <v>11</v>
      </c>
      <c r="G10" s="1" t="s">
        <v>233</v>
      </c>
      <c r="H10" s="2" t="s">
        <v>133</v>
      </c>
      <c r="I10" s="1" t="s">
        <v>178</v>
      </c>
      <c r="J10" s="3" t="s">
        <v>179</v>
      </c>
      <c r="K10" s="3" t="s">
        <v>180</v>
      </c>
    </row>
    <row r="11" spans="1:11" x14ac:dyDescent="0.25">
      <c r="A11" s="1">
        <v>1</v>
      </c>
      <c r="B11" s="4" t="s">
        <v>90</v>
      </c>
      <c r="C11" s="26" t="s">
        <v>12</v>
      </c>
      <c r="D11" s="5">
        <v>287000</v>
      </c>
      <c r="E11" s="5">
        <v>287000</v>
      </c>
      <c r="G11" s="1">
        <v>1</v>
      </c>
      <c r="H11" s="4" t="s">
        <v>181</v>
      </c>
      <c r="I11" s="26" t="s">
        <v>12</v>
      </c>
      <c r="J11" s="5">
        <f>IF(D11="","",D11)</f>
        <v>287000</v>
      </c>
      <c r="K11" s="5">
        <f>J11</f>
        <v>287000</v>
      </c>
    </row>
    <row r="12" spans="1:11" x14ac:dyDescent="0.25">
      <c r="A12" s="2" t="s">
        <v>13</v>
      </c>
      <c r="B12" s="6" t="s">
        <v>14</v>
      </c>
      <c r="C12" s="2"/>
      <c r="D12" s="7" t="s">
        <v>15</v>
      </c>
      <c r="E12" s="7" t="str">
        <f t="shared" ref="E12:E75" si="0">IF(C12="","",D12)</f>
        <v/>
      </c>
      <c r="G12" s="2" t="s">
        <v>13</v>
      </c>
      <c r="H12" s="6" t="s">
        <v>134</v>
      </c>
      <c r="I12" s="2"/>
      <c r="J12" s="7" t="str">
        <f t="shared" ref="J12:J75" si="1">IF(D12="","",D12)</f>
        <v/>
      </c>
      <c r="K12" s="7" t="str">
        <f t="shared" ref="K12:K75" si="2">IF(I12="","",J12)</f>
        <v/>
      </c>
    </row>
    <row r="13" spans="1:11" x14ac:dyDescent="0.25">
      <c r="A13" s="2">
        <f>IFERROR(A12+1,A11+1)</f>
        <v>2</v>
      </c>
      <c r="B13" s="8" t="s">
        <v>96</v>
      </c>
      <c r="C13" s="26"/>
      <c r="D13" s="9">
        <v>1320</v>
      </c>
      <c r="E13" s="9" t="str">
        <f t="shared" si="0"/>
        <v/>
      </c>
      <c r="G13" s="2">
        <f>IFERROR(G12+1,G11+1)</f>
        <v>2</v>
      </c>
      <c r="H13" s="8" t="s">
        <v>135</v>
      </c>
      <c r="I13" s="26"/>
      <c r="J13" s="9">
        <f t="shared" si="1"/>
        <v>1320</v>
      </c>
      <c r="K13" s="9" t="str">
        <f t="shared" si="2"/>
        <v/>
      </c>
    </row>
    <row r="14" spans="1:11" x14ac:dyDescent="0.25">
      <c r="A14" s="2">
        <f t="shared" ref="A14:A77" si="3">IFERROR(A13+1,A12+1)</f>
        <v>3</v>
      </c>
      <c r="B14" s="10" t="s">
        <v>97</v>
      </c>
      <c r="C14" s="36"/>
      <c r="D14" s="9">
        <v>4790</v>
      </c>
      <c r="E14" s="9" t="str">
        <f t="shared" si="0"/>
        <v/>
      </c>
      <c r="G14" s="2">
        <f t="shared" ref="G14:G77" si="4">IFERROR(G13+1,G12+1)</f>
        <v>3</v>
      </c>
      <c r="H14" s="10" t="s">
        <v>136</v>
      </c>
      <c r="I14" s="36"/>
      <c r="J14" s="9">
        <f t="shared" si="1"/>
        <v>4790</v>
      </c>
      <c r="K14" s="9" t="str">
        <f t="shared" si="2"/>
        <v/>
      </c>
    </row>
    <row r="15" spans="1:11" ht="15" hidden="1" customHeight="1" x14ac:dyDescent="0.25">
      <c r="A15" s="2">
        <f t="shared" si="3"/>
        <v>4</v>
      </c>
      <c r="B15" s="11" t="s">
        <v>16</v>
      </c>
      <c r="C15" s="15"/>
      <c r="D15" s="12">
        <v>0</v>
      </c>
      <c r="E15" s="12" t="str">
        <f t="shared" si="0"/>
        <v/>
      </c>
      <c r="G15" s="2">
        <f t="shared" si="4"/>
        <v>4</v>
      </c>
      <c r="H15" s="11" t="s">
        <v>137</v>
      </c>
      <c r="I15" s="15"/>
      <c r="J15" s="12">
        <f t="shared" si="1"/>
        <v>0</v>
      </c>
      <c r="K15" s="9" t="str">
        <f t="shared" si="2"/>
        <v/>
      </c>
    </row>
    <row r="16" spans="1:11" ht="15" hidden="1" customHeight="1" x14ac:dyDescent="0.25">
      <c r="A16" s="2">
        <f t="shared" si="3"/>
        <v>5</v>
      </c>
      <c r="B16" s="10" t="s">
        <v>17</v>
      </c>
      <c r="C16" s="36"/>
      <c r="D16" s="9">
        <v>0</v>
      </c>
      <c r="E16" s="9" t="str">
        <f t="shared" si="0"/>
        <v/>
      </c>
      <c r="G16" s="2">
        <f t="shared" si="4"/>
        <v>5</v>
      </c>
      <c r="H16" s="10" t="s">
        <v>138</v>
      </c>
      <c r="I16" s="36"/>
      <c r="J16" s="9">
        <f t="shared" si="1"/>
        <v>0</v>
      </c>
      <c r="K16" s="9" t="str">
        <f t="shared" si="2"/>
        <v/>
      </c>
    </row>
    <row r="17" spans="1:11" x14ac:dyDescent="0.25">
      <c r="A17" s="2">
        <f t="shared" si="3"/>
        <v>6</v>
      </c>
      <c r="B17" s="8" t="s">
        <v>18</v>
      </c>
      <c r="C17" s="26"/>
      <c r="D17" s="9">
        <v>720</v>
      </c>
      <c r="E17" s="9" t="str">
        <f t="shared" si="0"/>
        <v/>
      </c>
      <c r="G17" s="2">
        <f t="shared" si="4"/>
        <v>6</v>
      </c>
      <c r="H17" s="8" t="s">
        <v>182</v>
      </c>
      <c r="I17" s="26"/>
      <c r="J17" s="9">
        <f t="shared" si="1"/>
        <v>720</v>
      </c>
      <c r="K17" s="9" t="str">
        <f t="shared" si="2"/>
        <v/>
      </c>
    </row>
    <row r="18" spans="1:11" x14ac:dyDescent="0.25">
      <c r="A18" s="2">
        <f t="shared" si="3"/>
        <v>7</v>
      </c>
      <c r="B18" s="51" t="s">
        <v>102</v>
      </c>
      <c r="C18" s="49"/>
      <c r="D18" s="50">
        <v>2500</v>
      </c>
      <c r="E18" s="41" t="str">
        <f t="shared" si="0"/>
        <v/>
      </c>
      <c r="G18" s="2">
        <f t="shared" si="4"/>
        <v>7</v>
      </c>
      <c r="H18" s="51" t="s">
        <v>183</v>
      </c>
      <c r="I18" s="49"/>
      <c r="J18" s="50">
        <f t="shared" si="1"/>
        <v>2500</v>
      </c>
      <c r="K18" s="9" t="str">
        <f t="shared" si="2"/>
        <v/>
      </c>
    </row>
    <row r="19" spans="1:11" x14ac:dyDescent="0.25">
      <c r="A19" s="2" t="s">
        <v>19</v>
      </c>
      <c r="B19" s="6" t="s">
        <v>232</v>
      </c>
      <c r="C19" s="2"/>
      <c r="D19" s="7" t="s">
        <v>15</v>
      </c>
      <c r="E19" s="7" t="str">
        <f t="shared" si="0"/>
        <v/>
      </c>
      <c r="G19" s="2" t="s">
        <v>19</v>
      </c>
      <c r="H19" s="6" t="s">
        <v>231</v>
      </c>
      <c r="I19" s="2"/>
      <c r="J19" s="7" t="str">
        <f t="shared" si="1"/>
        <v/>
      </c>
      <c r="K19" s="7" t="str">
        <f t="shared" si="2"/>
        <v/>
      </c>
    </row>
    <row r="20" spans="1:11" x14ac:dyDescent="0.25">
      <c r="A20" s="2">
        <f t="shared" si="3"/>
        <v>8</v>
      </c>
      <c r="B20" s="11" t="s">
        <v>98</v>
      </c>
      <c r="C20" s="15"/>
      <c r="D20" s="9">
        <v>0</v>
      </c>
      <c r="E20" s="9" t="str">
        <f t="shared" si="0"/>
        <v/>
      </c>
      <c r="G20" s="2">
        <f t="shared" si="4"/>
        <v>8</v>
      </c>
      <c r="H20" s="11" t="s">
        <v>139</v>
      </c>
      <c r="I20" s="15"/>
      <c r="J20" s="9">
        <f t="shared" si="1"/>
        <v>0</v>
      </c>
      <c r="K20" s="9" t="str">
        <f t="shared" si="2"/>
        <v/>
      </c>
    </row>
    <row r="21" spans="1:11" x14ac:dyDescent="0.25">
      <c r="A21" s="2">
        <f t="shared" si="3"/>
        <v>9</v>
      </c>
      <c r="B21" s="11" t="s">
        <v>21</v>
      </c>
      <c r="C21" s="15"/>
      <c r="D21" s="9">
        <v>3500</v>
      </c>
      <c r="E21" s="9" t="str">
        <f t="shared" si="0"/>
        <v/>
      </c>
      <c r="G21" s="2">
        <f t="shared" si="4"/>
        <v>9</v>
      </c>
      <c r="H21" s="11" t="s">
        <v>184</v>
      </c>
      <c r="I21" s="15"/>
      <c r="J21" s="9">
        <f t="shared" si="1"/>
        <v>3500</v>
      </c>
      <c r="K21" s="9" t="str">
        <f t="shared" si="2"/>
        <v/>
      </c>
    </row>
    <row r="22" spans="1:11" x14ac:dyDescent="0.25">
      <c r="A22" s="2" t="s">
        <v>22</v>
      </c>
      <c r="B22" s="6" t="s">
        <v>23</v>
      </c>
      <c r="C22" s="2"/>
      <c r="D22" s="7" t="s">
        <v>15</v>
      </c>
      <c r="E22" s="7" t="str">
        <f t="shared" si="0"/>
        <v/>
      </c>
      <c r="G22" s="2" t="s">
        <v>22</v>
      </c>
      <c r="H22" s="6" t="s">
        <v>140</v>
      </c>
      <c r="I22" s="2"/>
      <c r="J22" s="7" t="str">
        <f t="shared" si="1"/>
        <v/>
      </c>
      <c r="K22" s="7" t="str">
        <f t="shared" si="2"/>
        <v/>
      </c>
    </row>
    <row r="23" spans="1:11" ht="21" x14ac:dyDescent="0.25">
      <c r="A23" s="2">
        <f t="shared" si="3"/>
        <v>10</v>
      </c>
      <c r="B23" s="11" t="s">
        <v>186</v>
      </c>
      <c r="C23" s="15"/>
      <c r="D23" s="9">
        <v>4300</v>
      </c>
      <c r="E23" s="9" t="str">
        <f t="shared" si="0"/>
        <v/>
      </c>
      <c r="G23" s="2">
        <f t="shared" si="4"/>
        <v>10</v>
      </c>
      <c r="H23" s="11" t="s">
        <v>185</v>
      </c>
      <c r="I23" s="15"/>
      <c r="J23" s="9">
        <f t="shared" si="1"/>
        <v>4300</v>
      </c>
      <c r="K23" s="9" t="str">
        <f t="shared" si="2"/>
        <v/>
      </c>
    </row>
    <row r="24" spans="1:11" x14ac:dyDescent="0.25">
      <c r="A24" s="2">
        <f t="shared" si="3"/>
        <v>11</v>
      </c>
      <c r="B24" s="11" t="s">
        <v>188</v>
      </c>
      <c r="C24" s="15"/>
      <c r="D24" s="9">
        <v>8550</v>
      </c>
      <c r="E24" s="9" t="str">
        <f t="shared" si="0"/>
        <v/>
      </c>
      <c r="G24" s="2">
        <f t="shared" si="4"/>
        <v>11</v>
      </c>
      <c r="H24" s="11" t="s">
        <v>187</v>
      </c>
      <c r="I24" s="15"/>
      <c r="J24" s="9">
        <f t="shared" si="1"/>
        <v>8550</v>
      </c>
      <c r="K24" s="9" t="str">
        <f t="shared" si="2"/>
        <v/>
      </c>
    </row>
    <row r="25" spans="1:11" x14ac:dyDescent="0.25">
      <c r="A25" s="2">
        <f t="shared" si="3"/>
        <v>12</v>
      </c>
      <c r="B25" s="13" t="s">
        <v>25</v>
      </c>
      <c r="C25" s="37"/>
      <c r="D25" s="9">
        <v>590</v>
      </c>
      <c r="E25" s="9" t="str">
        <f t="shared" si="0"/>
        <v/>
      </c>
      <c r="G25" s="2">
        <f t="shared" si="4"/>
        <v>12</v>
      </c>
      <c r="H25" s="13" t="s">
        <v>141</v>
      </c>
      <c r="I25" s="37"/>
      <c r="J25" s="9">
        <f t="shared" si="1"/>
        <v>590</v>
      </c>
      <c r="K25" s="9" t="str">
        <f t="shared" si="2"/>
        <v/>
      </c>
    </row>
    <row r="26" spans="1:11" x14ac:dyDescent="0.25">
      <c r="A26" s="2">
        <f t="shared" si="3"/>
        <v>13</v>
      </c>
      <c r="B26" s="8" t="s">
        <v>108</v>
      </c>
      <c r="C26" s="26"/>
      <c r="D26" s="9">
        <v>1500</v>
      </c>
      <c r="E26" s="9" t="str">
        <f t="shared" si="0"/>
        <v/>
      </c>
      <c r="G26" s="2">
        <f t="shared" si="4"/>
        <v>13</v>
      </c>
      <c r="H26" s="8" t="s">
        <v>142</v>
      </c>
      <c r="I26" s="26"/>
      <c r="J26" s="9">
        <f t="shared" si="1"/>
        <v>1500</v>
      </c>
      <c r="K26" s="9" t="str">
        <f t="shared" si="2"/>
        <v/>
      </c>
    </row>
    <row r="27" spans="1:11" x14ac:dyDescent="0.25">
      <c r="A27" s="2">
        <f t="shared" si="3"/>
        <v>14</v>
      </c>
      <c r="B27" s="8" t="s">
        <v>109</v>
      </c>
      <c r="C27" s="26"/>
      <c r="D27" s="9">
        <v>150</v>
      </c>
      <c r="E27" s="9" t="str">
        <f t="shared" si="0"/>
        <v/>
      </c>
      <c r="G27" s="2">
        <f t="shared" si="4"/>
        <v>14</v>
      </c>
      <c r="H27" s="8" t="s">
        <v>143</v>
      </c>
      <c r="I27" s="26"/>
      <c r="J27" s="9">
        <f t="shared" si="1"/>
        <v>150</v>
      </c>
      <c r="K27" s="9" t="str">
        <f t="shared" si="2"/>
        <v/>
      </c>
    </row>
    <row r="28" spans="1:11" x14ac:dyDescent="0.25">
      <c r="A28" s="2">
        <f t="shared" si="3"/>
        <v>15</v>
      </c>
      <c r="B28" s="11" t="s">
        <v>26</v>
      </c>
      <c r="C28" s="15"/>
      <c r="D28" s="9">
        <v>275</v>
      </c>
      <c r="E28" s="9" t="str">
        <f t="shared" si="0"/>
        <v/>
      </c>
      <c r="G28" s="2">
        <f t="shared" si="4"/>
        <v>15</v>
      </c>
      <c r="H28" s="11" t="s">
        <v>144</v>
      </c>
      <c r="I28" s="15"/>
      <c r="J28" s="9">
        <f t="shared" si="1"/>
        <v>275</v>
      </c>
      <c r="K28" s="9" t="str">
        <f t="shared" si="2"/>
        <v/>
      </c>
    </row>
    <row r="29" spans="1:11" x14ac:dyDescent="0.25">
      <c r="A29" s="2">
        <f t="shared" si="3"/>
        <v>16</v>
      </c>
      <c r="B29" s="8" t="s">
        <v>27</v>
      </c>
      <c r="C29" s="26"/>
      <c r="D29" s="9">
        <v>2170</v>
      </c>
      <c r="E29" s="9" t="str">
        <f t="shared" si="0"/>
        <v/>
      </c>
      <c r="G29" s="2">
        <f t="shared" si="4"/>
        <v>16</v>
      </c>
      <c r="H29" s="8" t="s">
        <v>145</v>
      </c>
      <c r="I29" s="26"/>
      <c r="J29" s="9">
        <f t="shared" si="1"/>
        <v>2170</v>
      </c>
      <c r="K29" s="9" t="str">
        <f t="shared" si="2"/>
        <v/>
      </c>
    </row>
    <row r="30" spans="1:11" x14ac:dyDescent="0.25">
      <c r="A30" s="2">
        <f t="shared" si="3"/>
        <v>17</v>
      </c>
      <c r="B30" s="8" t="s">
        <v>110</v>
      </c>
      <c r="C30" s="26"/>
      <c r="D30" s="9">
        <v>990</v>
      </c>
      <c r="E30" s="9" t="str">
        <f t="shared" si="0"/>
        <v/>
      </c>
      <c r="G30" s="2">
        <f t="shared" si="4"/>
        <v>17</v>
      </c>
      <c r="H30" s="8" t="s">
        <v>189</v>
      </c>
      <c r="I30" s="26"/>
      <c r="J30" s="9">
        <f t="shared" si="1"/>
        <v>990</v>
      </c>
      <c r="K30" s="9" t="str">
        <f t="shared" si="2"/>
        <v/>
      </c>
    </row>
    <row r="31" spans="1:11" x14ac:dyDescent="0.25">
      <c r="A31" s="2">
        <f t="shared" si="3"/>
        <v>18</v>
      </c>
      <c r="B31" s="14" t="s">
        <v>29</v>
      </c>
      <c r="C31" s="15"/>
      <c r="D31" s="5">
        <v>2860</v>
      </c>
      <c r="E31" s="5" t="str">
        <f t="shared" si="0"/>
        <v/>
      </c>
      <c r="G31" s="2">
        <f t="shared" si="4"/>
        <v>18</v>
      </c>
      <c r="H31" s="14" t="s">
        <v>190</v>
      </c>
      <c r="I31" s="15"/>
      <c r="J31" s="5">
        <f t="shared" si="1"/>
        <v>2860</v>
      </c>
      <c r="K31" s="5" t="str">
        <f t="shared" si="2"/>
        <v/>
      </c>
    </row>
    <row r="32" spans="1:11" x14ac:dyDescent="0.25">
      <c r="A32" s="2">
        <f t="shared" si="3"/>
        <v>19</v>
      </c>
      <c r="B32" s="14" t="s">
        <v>30</v>
      </c>
      <c r="C32" s="15"/>
      <c r="D32" s="5">
        <v>2640</v>
      </c>
      <c r="E32" s="5" t="str">
        <f t="shared" si="0"/>
        <v/>
      </c>
      <c r="G32" s="2">
        <f t="shared" si="4"/>
        <v>19</v>
      </c>
      <c r="H32" s="14" t="s">
        <v>191</v>
      </c>
      <c r="I32" s="15"/>
      <c r="J32" s="5">
        <f t="shared" si="1"/>
        <v>2640</v>
      </c>
      <c r="K32" s="5" t="str">
        <f t="shared" si="2"/>
        <v/>
      </c>
    </row>
    <row r="33" spans="1:11" x14ac:dyDescent="0.25">
      <c r="A33" s="2" t="s">
        <v>32</v>
      </c>
      <c r="B33" s="6" t="s">
        <v>33</v>
      </c>
      <c r="C33" s="2"/>
      <c r="D33" s="7" t="s">
        <v>15</v>
      </c>
      <c r="E33" s="7" t="str">
        <f t="shared" si="0"/>
        <v/>
      </c>
      <c r="G33" s="2" t="s">
        <v>32</v>
      </c>
      <c r="H33" s="6" t="s">
        <v>147</v>
      </c>
      <c r="I33" s="2"/>
      <c r="J33" s="7" t="str">
        <f t="shared" si="1"/>
        <v/>
      </c>
      <c r="K33" s="7" t="str">
        <f t="shared" si="2"/>
        <v/>
      </c>
    </row>
    <row r="34" spans="1:11" x14ac:dyDescent="0.25">
      <c r="A34" s="2">
        <f t="shared" si="3"/>
        <v>20</v>
      </c>
      <c r="B34" s="16" t="s">
        <v>194</v>
      </c>
      <c r="C34" s="26"/>
      <c r="D34" s="9">
        <v>1450</v>
      </c>
      <c r="E34" s="9" t="str">
        <f t="shared" si="0"/>
        <v/>
      </c>
      <c r="G34" s="2">
        <f t="shared" si="4"/>
        <v>20</v>
      </c>
      <c r="H34" s="16" t="s">
        <v>193</v>
      </c>
      <c r="I34" s="26"/>
      <c r="J34" s="9">
        <f t="shared" si="1"/>
        <v>1450</v>
      </c>
      <c r="K34" s="9" t="str">
        <f t="shared" si="2"/>
        <v/>
      </c>
    </row>
    <row r="35" spans="1:11" x14ac:dyDescent="0.25">
      <c r="A35" s="2">
        <f t="shared" si="3"/>
        <v>21</v>
      </c>
      <c r="B35" s="8" t="s">
        <v>35</v>
      </c>
      <c r="C35" s="26"/>
      <c r="D35" s="9">
        <v>1250</v>
      </c>
      <c r="E35" s="9" t="str">
        <f t="shared" si="0"/>
        <v/>
      </c>
      <c r="G35" s="2">
        <f t="shared" si="4"/>
        <v>21</v>
      </c>
      <c r="H35" s="8" t="s">
        <v>148</v>
      </c>
      <c r="I35" s="26"/>
      <c r="J35" s="9">
        <f t="shared" si="1"/>
        <v>1250</v>
      </c>
      <c r="K35" s="9" t="str">
        <f t="shared" si="2"/>
        <v/>
      </c>
    </row>
    <row r="36" spans="1:11" x14ac:dyDescent="0.25">
      <c r="A36" s="2">
        <f t="shared" si="3"/>
        <v>22</v>
      </c>
      <c r="B36" s="8" t="s">
        <v>112</v>
      </c>
      <c r="C36" s="26"/>
      <c r="D36" s="9">
        <v>610</v>
      </c>
      <c r="E36" s="9" t="str">
        <f t="shared" si="0"/>
        <v/>
      </c>
      <c r="G36" s="2">
        <f t="shared" si="4"/>
        <v>22</v>
      </c>
      <c r="H36" s="8" t="s">
        <v>195</v>
      </c>
      <c r="I36" s="26"/>
      <c r="J36" s="9">
        <f t="shared" si="1"/>
        <v>610</v>
      </c>
      <c r="K36" s="9" t="str">
        <f t="shared" si="2"/>
        <v/>
      </c>
    </row>
    <row r="37" spans="1:11" x14ac:dyDescent="0.25">
      <c r="A37" s="2">
        <f t="shared" si="3"/>
        <v>23</v>
      </c>
      <c r="B37" s="17" t="s">
        <v>113</v>
      </c>
      <c r="C37" s="38"/>
      <c r="D37" s="9">
        <v>1045</v>
      </c>
      <c r="E37" s="9" t="str">
        <f t="shared" si="0"/>
        <v/>
      </c>
      <c r="G37" s="2">
        <f t="shared" si="4"/>
        <v>23</v>
      </c>
      <c r="H37" s="17" t="s">
        <v>149</v>
      </c>
      <c r="I37" s="38"/>
      <c r="J37" s="9">
        <f t="shared" si="1"/>
        <v>1045</v>
      </c>
      <c r="K37" s="9" t="str">
        <f t="shared" si="2"/>
        <v/>
      </c>
    </row>
    <row r="38" spans="1:11" x14ac:dyDescent="0.25">
      <c r="A38" s="2">
        <f t="shared" si="3"/>
        <v>24</v>
      </c>
      <c r="B38" s="8" t="s">
        <v>36</v>
      </c>
      <c r="C38" s="26"/>
      <c r="D38" s="9">
        <v>1660</v>
      </c>
      <c r="E38" s="9" t="str">
        <f t="shared" si="0"/>
        <v/>
      </c>
      <c r="G38" s="2">
        <f t="shared" si="4"/>
        <v>24</v>
      </c>
      <c r="H38" s="8" t="s">
        <v>150</v>
      </c>
      <c r="I38" s="26"/>
      <c r="J38" s="9">
        <f t="shared" si="1"/>
        <v>1660</v>
      </c>
      <c r="K38" s="9" t="str">
        <f t="shared" si="2"/>
        <v/>
      </c>
    </row>
    <row r="39" spans="1:11" x14ac:dyDescent="0.25">
      <c r="A39" s="2">
        <f t="shared" si="3"/>
        <v>25</v>
      </c>
      <c r="B39" s="19" t="s">
        <v>37</v>
      </c>
      <c r="C39" s="40"/>
      <c r="D39" s="41">
        <v>2650</v>
      </c>
      <c r="E39" s="42" t="str">
        <f t="shared" si="0"/>
        <v/>
      </c>
      <c r="G39" s="2">
        <f t="shared" si="4"/>
        <v>25</v>
      </c>
      <c r="H39" s="19" t="s">
        <v>151</v>
      </c>
      <c r="I39" s="40"/>
      <c r="J39" s="41">
        <f t="shared" si="1"/>
        <v>2650</v>
      </c>
      <c r="K39" s="42" t="str">
        <f t="shared" si="2"/>
        <v/>
      </c>
    </row>
    <row r="40" spans="1:11" x14ac:dyDescent="0.25">
      <c r="A40" s="2">
        <f t="shared" si="3"/>
        <v>26</v>
      </c>
      <c r="B40" s="11" t="s">
        <v>38</v>
      </c>
      <c r="C40" s="15"/>
      <c r="D40" s="12">
        <v>1720</v>
      </c>
      <c r="E40" s="9" t="str">
        <f t="shared" si="0"/>
        <v/>
      </c>
      <c r="G40" s="2">
        <f t="shared" si="4"/>
        <v>26</v>
      </c>
      <c r="H40" s="11" t="s">
        <v>152</v>
      </c>
      <c r="I40" s="15"/>
      <c r="J40" s="12">
        <f t="shared" si="1"/>
        <v>1720</v>
      </c>
      <c r="K40" s="9" t="str">
        <f t="shared" si="2"/>
        <v/>
      </c>
    </row>
    <row r="41" spans="1:11" x14ac:dyDescent="0.25">
      <c r="A41" s="2">
        <f t="shared" si="3"/>
        <v>27</v>
      </c>
      <c r="B41" s="11" t="s">
        <v>39</v>
      </c>
      <c r="C41" s="15"/>
      <c r="D41" s="9">
        <v>2150</v>
      </c>
      <c r="E41" s="9" t="str">
        <f t="shared" si="0"/>
        <v/>
      </c>
      <c r="G41" s="2">
        <f t="shared" si="4"/>
        <v>27</v>
      </c>
      <c r="H41" s="11" t="s">
        <v>153</v>
      </c>
      <c r="I41" s="15"/>
      <c r="J41" s="9">
        <f t="shared" si="1"/>
        <v>2150</v>
      </c>
      <c r="K41" s="9" t="str">
        <f t="shared" si="2"/>
        <v/>
      </c>
    </row>
    <row r="42" spans="1:11" x14ac:dyDescent="0.25">
      <c r="A42" s="2">
        <f t="shared" si="3"/>
        <v>28</v>
      </c>
      <c r="B42" s="11" t="s">
        <v>40</v>
      </c>
      <c r="C42" s="15"/>
      <c r="D42" s="9">
        <v>4700</v>
      </c>
      <c r="E42" s="9" t="str">
        <f t="shared" si="0"/>
        <v/>
      </c>
      <c r="G42" s="2">
        <f t="shared" si="4"/>
        <v>28</v>
      </c>
      <c r="H42" s="11" t="s">
        <v>154</v>
      </c>
      <c r="I42" s="15"/>
      <c r="J42" s="9">
        <f t="shared" si="1"/>
        <v>4700</v>
      </c>
      <c r="K42" s="9" t="str">
        <f t="shared" si="2"/>
        <v/>
      </c>
    </row>
    <row r="43" spans="1:11" x14ac:dyDescent="0.25">
      <c r="A43" s="2" t="s">
        <v>122</v>
      </c>
      <c r="B43" s="6" t="s">
        <v>43</v>
      </c>
      <c r="C43" s="2"/>
      <c r="D43" s="7" t="s">
        <v>15</v>
      </c>
      <c r="E43" s="7" t="str">
        <f t="shared" si="0"/>
        <v/>
      </c>
      <c r="G43" s="2" t="s">
        <v>122</v>
      </c>
      <c r="H43" s="6" t="s">
        <v>206</v>
      </c>
      <c r="I43" s="2"/>
      <c r="J43" s="7" t="str">
        <f t="shared" si="1"/>
        <v/>
      </c>
      <c r="K43" s="7" t="str">
        <f t="shared" si="2"/>
        <v/>
      </c>
    </row>
    <row r="44" spans="1:11" x14ac:dyDescent="0.25">
      <c r="A44" s="2">
        <f t="shared" si="3"/>
        <v>29</v>
      </c>
      <c r="B44" s="18" t="s">
        <v>44</v>
      </c>
      <c r="C44" s="30"/>
      <c r="D44" s="9">
        <v>1040</v>
      </c>
      <c r="E44" s="9" t="str">
        <f t="shared" si="0"/>
        <v/>
      </c>
      <c r="G44" s="2">
        <f t="shared" si="4"/>
        <v>29</v>
      </c>
      <c r="H44" s="18" t="s">
        <v>196</v>
      </c>
      <c r="I44" s="30"/>
      <c r="J44" s="9">
        <f t="shared" si="1"/>
        <v>1040</v>
      </c>
      <c r="K44" s="9" t="str">
        <f t="shared" si="2"/>
        <v/>
      </c>
    </row>
    <row r="45" spans="1:11" ht="21" x14ac:dyDescent="0.25">
      <c r="A45" s="2">
        <f t="shared" si="3"/>
        <v>30</v>
      </c>
      <c r="B45" s="11" t="s">
        <v>198</v>
      </c>
      <c r="C45" s="15"/>
      <c r="D45" s="9">
        <v>2740</v>
      </c>
      <c r="E45" s="9" t="str">
        <f t="shared" si="0"/>
        <v/>
      </c>
      <c r="G45" s="2">
        <f t="shared" si="4"/>
        <v>30</v>
      </c>
      <c r="H45" s="11" t="s">
        <v>197</v>
      </c>
      <c r="I45" s="15"/>
      <c r="J45" s="9">
        <f t="shared" si="1"/>
        <v>2740</v>
      </c>
      <c r="K45" s="9" t="str">
        <f t="shared" si="2"/>
        <v/>
      </c>
    </row>
    <row r="46" spans="1:11" x14ac:dyDescent="0.25">
      <c r="A46" s="2">
        <f t="shared" si="3"/>
        <v>31</v>
      </c>
      <c r="B46" s="8" t="s">
        <v>47</v>
      </c>
      <c r="C46" s="26"/>
      <c r="D46" s="9">
        <v>1150</v>
      </c>
      <c r="E46" s="9" t="str">
        <f t="shared" si="0"/>
        <v/>
      </c>
      <c r="G46" s="2">
        <f t="shared" si="4"/>
        <v>31</v>
      </c>
      <c r="H46" s="8" t="s">
        <v>158</v>
      </c>
      <c r="I46" s="26"/>
      <c r="J46" s="9">
        <f t="shared" si="1"/>
        <v>1150</v>
      </c>
      <c r="K46" s="9" t="str">
        <f t="shared" si="2"/>
        <v/>
      </c>
    </row>
    <row r="47" spans="1:11" x14ac:dyDescent="0.25">
      <c r="A47" s="2">
        <f t="shared" si="3"/>
        <v>32</v>
      </c>
      <c r="B47" s="8" t="s">
        <v>48</v>
      </c>
      <c r="C47" s="26"/>
      <c r="D47" s="9">
        <v>1150</v>
      </c>
      <c r="E47" s="9" t="str">
        <f t="shared" si="0"/>
        <v/>
      </c>
      <c r="G47" s="2">
        <f t="shared" si="4"/>
        <v>32</v>
      </c>
      <c r="H47" s="8" t="s">
        <v>201</v>
      </c>
      <c r="I47" s="26"/>
      <c r="J47" s="9">
        <f t="shared" si="1"/>
        <v>1150</v>
      </c>
      <c r="K47" s="9" t="str">
        <f t="shared" si="2"/>
        <v/>
      </c>
    </row>
    <row r="48" spans="1:11" x14ac:dyDescent="0.25">
      <c r="A48" s="2">
        <f t="shared" si="3"/>
        <v>33</v>
      </c>
      <c r="B48" s="18" t="s">
        <v>49</v>
      </c>
      <c r="C48" s="30"/>
      <c r="D48" s="9">
        <v>450</v>
      </c>
      <c r="E48" s="9" t="str">
        <f t="shared" si="0"/>
        <v/>
      </c>
      <c r="G48" s="2">
        <f t="shared" si="4"/>
        <v>33</v>
      </c>
      <c r="H48" s="18" t="s">
        <v>200</v>
      </c>
      <c r="I48" s="30"/>
      <c r="J48" s="9">
        <f t="shared" si="1"/>
        <v>450</v>
      </c>
      <c r="K48" s="9" t="str">
        <f t="shared" si="2"/>
        <v/>
      </c>
    </row>
    <row r="49" spans="1:11" x14ac:dyDescent="0.25">
      <c r="A49" s="2">
        <f t="shared" si="3"/>
        <v>34</v>
      </c>
      <c r="B49" s="8" t="s">
        <v>50</v>
      </c>
      <c r="C49" s="26"/>
      <c r="D49" s="9">
        <v>1160</v>
      </c>
      <c r="E49" s="9" t="str">
        <f t="shared" si="0"/>
        <v/>
      </c>
      <c r="G49" s="2">
        <f t="shared" si="4"/>
        <v>34</v>
      </c>
      <c r="H49" s="8" t="s">
        <v>159</v>
      </c>
      <c r="I49" s="26"/>
      <c r="J49" s="9">
        <f t="shared" si="1"/>
        <v>1160</v>
      </c>
      <c r="K49" s="9" t="str">
        <f t="shared" si="2"/>
        <v/>
      </c>
    </row>
    <row r="50" spans="1:11" x14ac:dyDescent="0.25">
      <c r="A50" s="2">
        <f t="shared" si="3"/>
        <v>35</v>
      </c>
      <c r="B50" s="16" t="s">
        <v>51</v>
      </c>
      <c r="C50" s="26"/>
      <c r="D50" s="9">
        <v>100</v>
      </c>
      <c r="E50" s="9" t="str">
        <f t="shared" si="0"/>
        <v/>
      </c>
      <c r="G50" s="2">
        <f t="shared" si="4"/>
        <v>35</v>
      </c>
      <c r="H50" s="16" t="s">
        <v>199</v>
      </c>
      <c r="I50" s="26"/>
      <c r="J50" s="9">
        <f t="shared" si="1"/>
        <v>100</v>
      </c>
      <c r="K50" s="9" t="str">
        <f t="shared" si="2"/>
        <v/>
      </c>
    </row>
    <row r="51" spans="1:11" x14ac:dyDescent="0.25">
      <c r="A51" s="2">
        <f t="shared" si="3"/>
        <v>36</v>
      </c>
      <c r="B51" s="11" t="s">
        <v>52</v>
      </c>
      <c r="C51" s="15"/>
      <c r="D51" s="9">
        <v>930</v>
      </c>
      <c r="E51" s="9" t="str">
        <f t="shared" si="0"/>
        <v/>
      </c>
      <c r="G51" s="2">
        <f t="shared" si="4"/>
        <v>36</v>
      </c>
      <c r="H51" s="11" t="s">
        <v>160</v>
      </c>
      <c r="I51" s="15"/>
      <c r="J51" s="9">
        <f t="shared" si="1"/>
        <v>930</v>
      </c>
      <c r="K51" s="9" t="str">
        <f t="shared" si="2"/>
        <v/>
      </c>
    </row>
    <row r="52" spans="1:11" x14ac:dyDescent="0.25">
      <c r="A52" s="2">
        <f t="shared" si="3"/>
        <v>37</v>
      </c>
      <c r="B52" s="8" t="s">
        <v>114</v>
      </c>
      <c r="C52" s="26"/>
      <c r="D52" s="9">
        <v>900</v>
      </c>
      <c r="E52" s="9" t="str">
        <f t="shared" si="0"/>
        <v/>
      </c>
      <c r="G52" s="2">
        <f t="shared" si="4"/>
        <v>37</v>
      </c>
      <c r="H52" s="8" t="s">
        <v>202</v>
      </c>
      <c r="I52" s="26"/>
      <c r="J52" s="9">
        <f t="shared" si="1"/>
        <v>900</v>
      </c>
      <c r="K52" s="9" t="str">
        <f t="shared" si="2"/>
        <v/>
      </c>
    </row>
    <row r="53" spans="1:11" x14ac:dyDescent="0.25">
      <c r="A53" s="2">
        <f t="shared" si="3"/>
        <v>38</v>
      </c>
      <c r="B53" s="43" t="s">
        <v>91</v>
      </c>
      <c r="C53" s="44"/>
      <c r="D53" s="45">
        <v>2500</v>
      </c>
      <c r="E53" s="45" t="str">
        <f t="shared" si="0"/>
        <v/>
      </c>
      <c r="G53" s="2">
        <f t="shared" si="4"/>
        <v>38</v>
      </c>
      <c r="H53" s="43" t="s">
        <v>203</v>
      </c>
      <c r="I53" s="44"/>
      <c r="J53" s="45">
        <f t="shared" si="1"/>
        <v>2500</v>
      </c>
      <c r="K53" s="45" t="str">
        <f t="shared" si="2"/>
        <v/>
      </c>
    </row>
    <row r="54" spans="1:11" x14ac:dyDescent="0.25">
      <c r="A54" s="2">
        <f t="shared" si="3"/>
        <v>39</v>
      </c>
      <c r="B54" s="8" t="s">
        <v>53</v>
      </c>
      <c r="C54" s="26"/>
      <c r="D54" s="9">
        <v>1250</v>
      </c>
      <c r="E54" s="9" t="str">
        <f t="shared" si="0"/>
        <v/>
      </c>
      <c r="G54" s="2">
        <f t="shared" si="4"/>
        <v>39</v>
      </c>
      <c r="H54" s="8" t="s">
        <v>204</v>
      </c>
      <c r="I54" s="26"/>
      <c r="J54" s="9">
        <f t="shared" si="1"/>
        <v>1250</v>
      </c>
      <c r="K54" s="9" t="str">
        <f t="shared" si="2"/>
        <v/>
      </c>
    </row>
    <row r="55" spans="1:11" x14ac:dyDescent="0.25">
      <c r="A55" s="2">
        <f t="shared" si="3"/>
        <v>40</v>
      </c>
      <c r="B55" s="19" t="s">
        <v>54</v>
      </c>
      <c r="C55" s="31"/>
      <c r="D55" s="9">
        <v>290</v>
      </c>
      <c r="E55" s="9" t="str">
        <f t="shared" si="0"/>
        <v/>
      </c>
      <c r="G55" s="2">
        <f t="shared" si="4"/>
        <v>40</v>
      </c>
      <c r="H55" s="19" t="s">
        <v>161</v>
      </c>
      <c r="I55" s="31"/>
      <c r="J55" s="9">
        <f t="shared" si="1"/>
        <v>290</v>
      </c>
      <c r="K55" s="9" t="str">
        <f t="shared" si="2"/>
        <v/>
      </c>
    </row>
    <row r="56" spans="1:11" ht="21" x14ac:dyDescent="0.25">
      <c r="A56" s="2">
        <f t="shared" si="3"/>
        <v>41</v>
      </c>
      <c r="B56" s="8" t="s">
        <v>55</v>
      </c>
      <c r="C56" s="26"/>
      <c r="D56" s="9">
        <v>450</v>
      </c>
      <c r="E56" s="9" t="str">
        <f t="shared" si="0"/>
        <v/>
      </c>
      <c r="G56" s="2">
        <f t="shared" si="4"/>
        <v>41</v>
      </c>
      <c r="H56" s="8" t="s">
        <v>162</v>
      </c>
      <c r="I56" s="26"/>
      <c r="J56" s="9">
        <f t="shared" si="1"/>
        <v>450</v>
      </c>
      <c r="K56" s="9" t="str">
        <f t="shared" si="2"/>
        <v/>
      </c>
    </row>
    <row r="57" spans="1:11" x14ac:dyDescent="0.25">
      <c r="A57" s="2">
        <f t="shared" si="3"/>
        <v>42</v>
      </c>
      <c r="B57" s="51" t="s">
        <v>99</v>
      </c>
      <c r="C57" s="49"/>
      <c r="D57" s="50">
        <v>850</v>
      </c>
      <c r="E57" s="50" t="str">
        <f t="shared" si="0"/>
        <v/>
      </c>
      <c r="G57" s="2">
        <f t="shared" si="4"/>
        <v>42</v>
      </c>
      <c r="H57" s="51" t="s">
        <v>205</v>
      </c>
      <c r="I57" s="49"/>
      <c r="J57" s="50">
        <f t="shared" si="1"/>
        <v>850</v>
      </c>
      <c r="K57" s="50" t="str">
        <f t="shared" si="2"/>
        <v/>
      </c>
    </row>
    <row r="58" spans="1:11" x14ac:dyDescent="0.25">
      <c r="A58" s="2">
        <f t="shared" si="3"/>
        <v>43</v>
      </c>
      <c r="B58" s="20" t="s">
        <v>118</v>
      </c>
      <c r="C58" s="49"/>
      <c r="D58" s="50">
        <v>800</v>
      </c>
      <c r="E58" s="41" t="str">
        <f t="shared" si="0"/>
        <v/>
      </c>
      <c r="G58" s="2">
        <f t="shared" si="4"/>
        <v>43</v>
      </c>
      <c r="H58" s="20" t="s">
        <v>166</v>
      </c>
      <c r="I58" s="49"/>
      <c r="J58" s="50">
        <f t="shared" si="1"/>
        <v>800</v>
      </c>
      <c r="K58" s="41" t="str">
        <f t="shared" si="2"/>
        <v/>
      </c>
    </row>
    <row r="59" spans="1:11" x14ac:dyDescent="0.25">
      <c r="A59" s="2">
        <f t="shared" si="3"/>
        <v>44</v>
      </c>
      <c r="B59" s="14" t="s">
        <v>238</v>
      </c>
      <c r="C59" s="60"/>
      <c r="D59" s="61">
        <v>1540</v>
      </c>
      <c r="E59" s="61" t="str">
        <f t="shared" si="0"/>
        <v/>
      </c>
      <c r="G59" s="2">
        <f t="shared" si="4"/>
        <v>44</v>
      </c>
      <c r="H59" s="20" t="s">
        <v>240</v>
      </c>
      <c r="I59" s="49"/>
      <c r="J59" s="61">
        <f t="shared" si="1"/>
        <v>1540</v>
      </c>
      <c r="K59" s="41" t="str">
        <f t="shared" si="2"/>
        <v/>
      </c>
    </row>
    <row r="60" spans="1:11" x14ac:dyDescent="0.25">
      <c r="A60" s="2">
        <f t="shared" si="3"/>
        <v>45</v>
      </c>
      <c r="B60" s="14" t="s">
        <v>239</v>
      </c>
      <c r="C60" s="60"/>
      <c r="D60" s="61">
        <v>1620</v>
      </c>
      <c r="E60" s="61" t="str">
        <f t="shared" si="0"/>
        <v/>
      </c>
      <c r="G60" s="2">
        <f t="shared" si="4"/>
        <v>45</v>
      </c>
      <c r="H60" s="14" t="s">
        <v>239</v>
      </c>
      <c r="I60" s="49"/>
      <c r="J60" s="61">
        <f t="shared" si="1"/>
        <v>1620</v>
      </c>
      <c r="K60" s="41" t="str">
        <f t="shared" si="2"/>
        <v/>
      </c>
    </row>
    <row r="61" spans="1:11" x14ac:dyDescent="0.25">
      <c r="A61" s="2" t="s">
        <v>56</v>
      </c>
      <c r="B61" s="6" t="s">
        <v>57</v>
      </c>
      <c r="C61" s="2"/>
      <c r="D61" s="7" t="s">
        <v>15</v>
      </c>
      <c r="E61" s="7" t="str">
        <f t="shared" si="0"/>
        <v/>
      </c>
      <c r="G61" s="2" t="s">
        <v>56</v>
      </c>
      <c r="H61" s="6" t="s">
        <v>163</v>
      </c>
      <c r="I61" s="2"/>
      <c r="J61" s="7" t="str">
        <f t="shared" si="1"/>
        <v/>
      </c>
      <c r="K61" s="7" t="str">
        <f t="shared" si="2"/>
        <v/>
      </c>
    </row>
    <row r="62" spans="1:11" x14ac:dyDescent="0.25">
      <c r="A62" s="2">
        <f t="shared" si="3"/>
        <v>46</v>
      </c>
      <c r="B62" s="46" t="s">
        <v>92</v>
      </c>
      <c r="C62" s="31"/>
      <c r="D62" s="41">
        <v>1950</v>
      </c>
      <c r="E62" s="41" t="str">
        <f t="shared" si="0"/>
        <v/>
      </c>
      <c r="G62" s="2">
        <f t="shared" si="4"/>
        <v>46</v>
      </c>
      <c r="H62" s="46" t="s">
        <v>207</v>
      </c>
      <c r="I62" s="31"/>
      <c r="J62" s="41">
        <f t="shared" si="1"/>
        <v>1950</v>
      </c>
      <c r="K62" s="41" t="str">
        <f t="shared" si="2"/>
        <v/>
      </c>
    </row>
    <row r="63" spans="1:11" x14ac:dyDescent="0.25">
      <c r="A63" s="2">
        <f t="shared" si="3"/>
        <v>47</v>
      </c>
      <c r="B63" s="16" t="s">
        <v>58</v>
      </c>
      <c r="C63" s="26"/>
      <c r="D63" s="9">
        <v>3100</v>
      </c>
      <c r="E63" s="9" t="str">
        <f t="shared" si="0"/>
        <v/>
      </c>
      <c r="G63" s="2">
        <f t="shared" si="4"/>
        <v>47</v>
      </c>
      <c r="H63" s="16" t="s">
        <v>208</v>
      </c>
      <c r="I63" s="26"/>
      <c r="J63" s="9">
        <f t="shared" si="1"/>
        <v>3100</v>
      </c>
      <c r="K63" s="9" t="str">
        <f t="shared" si="2"/>
        <v/>
      </c>
    </row>
    <row r="64" spans="1:11" x14ac:dyDescent="0.25">
      <c r="A64" s="2">
        <f t="shared" si="3"/>
        <v>48</v>
      </c>
      <c r="B64" s="16" t="s">
        <v>59</v>
      </c>
      <c r="C64" s="26"/>
      <c r="D64" s="9">
        <v>4100</v>
      </c>
      <c r="E64" s="9" t="str">
        <f t="shared" si="0"/>
        <v/>
      </c>
      <c r="G64" s="2">
        <f t="shared" si="4"/>
        <v>48</v>
      </c>
      <c r="H64" s="16" t="s">
        <v>209</v>
      </c>
      <c r="I64" s="26"/>
      <c r="J64" s="9">
        <f t="shared" si="1"/>
        <v>4100</v>
      </c>
      <c r="K64" s="9" t="str">
        <f t="shared" si="2"/>
        <v/>
      </c>
    </row>
    <row r="65" spans="1:11" ht="21" x14ac:dyDescent="0.25">
      <c r="A65" s="2">
        <f t="shared" si="3"/>
        <v>49</v>
      </c>
      <c r="B65" s="8" t="s">
        <v>60</v>
      </c>
      <c r="C65" s="26"/>
      <c r="D65" s="9">
        <v>440</v>
      </c>
      <c r="E65" s="9" t="str">
        <f t="shared" si="0"/>
        <v/>
      </c>
      <c r="G65" s="2">
        <f t="shared" si="4"/>
        <v>49</v>
      </c>
      <c r="H65" s="8" t="s">
        <v>211</v>
      </c>
      <c r="I65" s="26"/>
      <c r="J65" s="9">
        <f t="shared" si="1"/>
        <v>440</v>
      </c>
      <c r="K65" s="9" t="str">
        <f t="shared" si="2"/>
        <v/>
      </c>
    </row>
    <row r="66" spans="1:11" ht="21" x14ac:dyDescent="0.25">
      <c r="A66" s="2">
        <f t="shared" si="3"/>
        <v>50</v>
      </c>
      <c r="B66" s="8" t="s">
        <v>61</v>
      </c>
      <c r="C66" s="26"/>
      <c r="D66" s="9">
        <v>440</v>
      </c>
      <c r="E66" s="9" t="str">
        <f t="shared" si="0"/>
        <v/>
      </c>
      <c r="G66" s="2">
        <f t="shared" si="4"/>
        <v>50</v>
      </c>
      <c r="H66" s="8" t="s">
        <v>212</v>
      </c>
      <c r="I66" s="26"/>
      <c r="J66" s="9">
        <f t="shared" si="1"/>
        <v>440</v>
      </c>
      <c r="K66" s="9" t="str">
        <f t="shared" si="2"/>
        <v/>
      </c>
    </row>
    <row r="67" spans="1:11" ht="21" x14ac:dyDescent="0.25">
      <c r="A67" s="2">
        <f t="shared" si="3"/>
        <v>51</v>
      </c>
      <c r="B67" s="20" t="s">
        <v>116</v>
      </c>
      <c r="C67" s="32"/>
      <c r="D67" s="9">
        <v>2750</v>
      </c>
      <c r="E67" s="9" t="str">
        <f t="shared" si="0"/>
        <v/>
      </c>
      <c r="G67" s="2">
        <f t="shared" si="4"/>
        <v>51</v>
      </c>
      <c r="H67" s="20" t="s">
        <v>164</v>
      </c>
      <c r="I67" s="32"/>
      <c r="J67" s="9">
        <f t="shared" si="1"/>
        <v>2750</v>
      </c>
      <c r="K67" s="9" t="str">
        <f t="shared" si="2"/>
        <v/>
      </c>
    </row>
    <row r="68" spans="1:11" x14ac:dyDescent="0.25">
      <c r="A68" s="2">
        <f t="shared" si="3"/>
        <v>52</v>
      </c>
      <c r="B68" s="8" t="s">
        <v>65</v>
      </c>
      <c r="C68" s="26"/>
      <c r="D68" s="9">
        <v>900</v>
      </c>
      <c r="E68" s="9" t="str">
        <f t="shared" si="0"/>
        <v/>
      </c>
      <c r="G68" s="2">
        <f t="shared" si="4"/>
        <v>52</v>
      </c>
      <c r="H68" s="8" t="s">
        <v>210</v>
      </c>
      <c r="I68" s="26"/>
      <c r="J68" s="9">
        <f t="shared" si="1"/>
        <v>900</v>
      </c>
      <c r="K68" s="9" t="str">
        <f t="shared" si="2"/>
        <v/>
      </c>
    </row>
    <row r="69" spans="1:11" x14ac:dyDescent="0.25">
      <c r="A69" s="2">
        <f t="shared" si="3"/>
        <v>53</v>
      </c>
      <c r="B69" s="20" t="s">
        <v>117</v>
      </c>
      <c r="C69" s="32"/>
      <c r="D69" s="9">
        <v>990</v>
      </c>
      <c r="E69" s="9" t="str">
        <f t="shared" si="0"/>
        <v/>
      </c>
      <c r="G69" s="2">
        <f t="shared" si="4"/>
        <v>53</v>
      </c>
      <c r="H69" s="20" t="s">
        <v>165</v>
      </c>
      <c r="I69" s="32"/>
      <c r="J69" s="9">
        <f t="shared" si="1"/>
        <v>990</v>
      </c>
      <c r="K69" s="9" t="str">
        <f t="shared" si="2"/>
        <v/>
      </c>
    </row>
    <row r="70" spans="1:11" x14ac:dyDescent="0.25">
      <c r="A70" s="2" t="s">
        <v>123</v>
      </c>
      <c r="B70" s="6" t="s">
        <v>67</v>
      </c>
      <c r="C70" s="2"/>
      <c r="D70" s="7" t="s">
        <v>15</v>
      </c>
      <c r="E70" s="7" t="str">
        <f t="shared" si="0"/>
        <v/>
      </c>
      <c r="G70" s="2" t="s">
        <v>123</v>
      </c>
      <c r="H70" s="6" t="s">
        <v>167</v>
      </c>
      <c r="I70" s="2"/>
      <c r="J70" s="7" t="str">
        <f t="shared" si="1"/>
        <v/>
      </c>
      <c r="K70" s="7" t="str">
        <f t="shared" si="2"/>
        <v/>
      </c>
    </row>
    <row r="71" spans="1:11" x14ac:dyDescent="0.25">
      <c r="A71" s="2">
        <f t="shared" si="3"/>
        <v>54</v>
      </c>
      <c r="B71" s="19" t="s">
        <v>93</v>
      </c>
      <c r="C71" s="31"/>
      <c r="D71" s="41">
        <v>950</v>
      </c>
      <c r="E71" s="41" t="str">
        <f t="shared" si="0"/>
        <v/>
      </c>
      <c r="G71" s="2">
        <f t="shared" si="4"/>
        <v>54</v>
      </c>
      <c r="H71" s="19" t="s">
        <v>168</v>
      </c>
      <c r="I71" s="31"/>
      <c r="J71" s="41">
        <f t="shared" si="1"/>
        <v>950</v>
      </c>
      <c r="K71" s="41" t="str">
        <f t="shared" si="2"/>
        <v/>
      </c>
    </row>
    <row r="72" spans="1:11" x14ac:dyDescent="0.25">
      <c r="A72" s="2">
        <f t="shared" si="3"/>
        <v>55</v>
      </c>
      <c r="B72" s="19" t="s">
        <v>107</v>
      </c>
      <c r="C72" s="31"/>
      <c r="D72" s="41">
        <v>1950</v>
      </c>
      <c r="E72" s="41" t="str">
        <f t="shared" si="0"/>
        <v/>
      </c>
      <c r="G72" s="2">
        <f t="shared" si="4"/>
        <v>55</v>
      </c>
      <c r="H72" s="19" t="s">
        <v>213</v>
      </c>
      <c r="I72" s="31"/>
      <c r="J72" s="41">
        <f t="shared" si="1"/>
        <v>1950</v>
      </c>
      <c r="K72" s="41" t="str">
        <f t="shared" si="2"/>
        <v/>
      </c>
    </row>
    <row r="73" spans="1:11" ht="21" x14ac:dyDescent="0.25">
      <c r="A73" s="2">
        <f t="shared" si="3"/>
        <v>56</v>
      </c>
      <c r="B73" s="11" t="s">
        <v>236</v>
      </c>
      <c r="C73" s="28"/>
      <c r="D73" s="9">
        <v>1500</v>
      </c>
      <c r="E73" s="9" t="str">
        <f t="shared" si="0"/>
        <v/>
      </c>
      <c r="G73" s="2">
        <f t="shared" si="4"/>
        <v>56</v>
      </c>
      <c r="H73" s="11" t="s">
        <v>237</v>
      </c>
      <c r="I73" s="28"/>
      <c r="J73" s="9">
        <f t="shared" si="1"/>
        <v>1500</v>
      </c>
      <c r="K73" s="9" t="str">
        <f t="shared" si="2"/>
        <v/>
      </c>
    </row>
    <row r="74" spans="1:11" x14ac:dyDescent="0.25">
      <c r="A74" s="2">
        <f t="shared" si="3"/>
        <v>57</v>
      </c>
      <c r="B74" s="8" t="s">
        <v>68</v>
      </c>
      <c r="C74" s="33"/>
      <c r="D74" s="9">
        <v>1190</v>
      </c>
      <c r="E74" s="9" t="str">
        <f t="shared" si="0"/>
        <v/>
      </c>
      <c r="G74" s="2">
        <f t="shared" si="4"/>
        <v>57</v>
      </c>
      <c r="H74" s="8" t="s">
        <v>216</v>
      </c>
      <c r="I74" s="33"/>
      <c r="J74" s="9">
        <f t="shared" si="1"/>
        <v>1190</v>
      </c>
      <c r="K74" s="9" t="str">
        <f t="shared" si="2"/>
        <v/>
      </c>
    </row>
    <row r="75" spans="1:11" x14ac:dyDescent="0.25">
      <c r="A75" s="2">
        <f t="shared" si="3"/>
        <v>58</v>
      </c>
      <c r="B75" s="8" t="s">
        <v>69</v>
      </c>
      <c r="C75" s="33"/>
      <c r="D75" s="9">
        <v>550</v>
      </c>
      <c r="E75" s="9" t="str">
        <f t="shared" si="0"/>
        <v/>
      </c>
      <c r="G75" s="2">
        <f t="shared" si="4"/>
        <v>58</v>
      </c>
      <c r="H75" s="8" t="s">
        <v>217</v>
      </c>
      <c r="I75" s="33"/>
      <c r="J75" s="9">
        <f t="shared" si="1"/>
        <v>550</v>
      </c>
      <c r="K75" s="9" t="str">
        <f t="shared" si="2"/>
        <v/>
      </c>
    </row>
    <row r="76" spans="1:11" x14ac:dyDescent="0.25">
      <c r="A76" s="2">
        <f t="shared" si="3"/>
        <v>59</v>
      </c>
      <c r="B76" s="8" t="s">
        <v>70</v>
      </c>
      <c r="C76" s="33"/>
      <c r="D76" s="9">
        <v>650</v>
      </c>
      <c r="E76" s="9" t="str">
        <f t="shared" ref="E76:E92" si="5">IF(C76="","",D76)</f>
        <v/>
      </c>
      <c r="G76" s="2">
        <f t="shared" si="4"/>
        <v>59</v>
      </c>
      <c r="H76" s="8" t="s">
        <v>169</v>
      </c>
      <c r="I76" s="33"/>
      <c r="J76" s="9">
        <f t="shared" ref="J76:J92" si="6">IF(D76="","",D76)</f>
        <v>650</v>
      </c>
      <c r="K76" s="9" t="str">
        <f t="shared" ref="K76:K92" si="7">IF(I76="","",J76)</f>
        <v/>
      </c>
    </row>
    <row r="77" spans="1:11" x14ac:dyDescent="0.25">
      <c r="A77" s="2">
        <f t="shared" si="3"/>
        <v>60</v>
      </c>
      <c r="B77" s="13" t="s">
        <v>71</v>
      </c>
      <c r="C77" s="34"/>
      <c r="D77" s="9">
        <v>950</v>
      </c>
      <c r="E77" s="9" t="str">
        <f t="shared" si="5"/>
        <v/>
      </c>
      <c r="G77" s="2">
        <f t="shared" si="4"/>
        <v>60</v>
      </c>
      <c r="H77" s="13" t="s">
        <v>170</v>
      </c>
      <c r="I77" s="34"/>
      <c r="J77" s="9">
        <f t="shared" si="6"/>
        <v>950</v>
      </c>
      <c r="K77" s="9" t="str">
        <f t="shared" si="7"/>
        <v/>
      </c>
    </row>
    <row r="78" spans="1:11" ht="31.5" x14ac:dyDescent="0.25">
      <c r="A78" s="2">
        <f t="shared" ref="A78:A83" si="8">IFERROR(A77+1,A76+1)</f>
        <v>61</v>
      </c>
      <c r="B78" s="13" t="s">
        <v>241</v>
      </c>
      <c r="C78" s="34"/>
      <c r="D78" s="9">
        <v>1850</v>
      </c>
      <c r="E78" s="9" t="s">
        <v>15</v>
      </c>
      <c r="G78" s="2">
        <f t="shared" ref="G78:G83" si="9">IFERROR(G77+1,G76+1)</f>
        <v>61</v>
      </c>
      <c r="H78" s="13" t="s">
        <v>242</v>
      </c>
      <c r="I78" s="34"/>
      <c r="J78" s="9">
        <f t="shared" si="6"/>
        <v>1850</v>
      </c>
      <c r="K78" s="9" t="str">
        <f t="shared" si="7"/>
        <v/>
      </c>
    </row>
    <row r="79" spans="1:11" x14ac:dyDescent="0.25">
      <c r="A79" s="2">
        <f t="shared" si="8"/>
        <v>62</v>
      </c>
      <c r="B79" s="19" t="s">
        <v>72</v>
      </c>
      <c r="C79" s="47"/>
      <c r="D79" s="41">
        <v>1240</v>
      </c>
      <c r="E79" s="41" t="str">
        <f t="shared" si="5"/>
        <v/>
      </c>
      <c r="G79" s="2">
        <f t="shared" si="9"/>
        <v>62</v>
      </c>
      <c r="H79" s="19" t="s">
        <v>171</v>
      </c>
      <c r="I79" s="47"/>
      <c r="J79" s="41">
        <f t="shared" si="6"/>
        <v>1240</v>
      </c>
      <c r="K79" s="41" t="str">
        <f t="shared" si="7"/>
        <v/>
      </c>
    </row>
    <row r="80" spans="1:11" x14ac:dyDescent="0.25">
      <c r="A80" s="2">
        <f t="shared" si="8"/>
        <v>63</v>
      </c>
      <c r="B80" s="8" t="s">
        <v>121</v>
      </c>
      <c r="C80" s="33"/>
      <c r="D80" s="9">
        <v>2450</v>
      </c>
      <c r="E80" s="9" t="str">
        <f t="shared" si="5"/>
        <v/>
      </c>
      <c r="G80" s="2">
        <f t="shared" si="9"/>
        <v>63</v>
      </c>
      <c r="H80" s="8" t="s">
        <v>218</v>
      </c>
      <c r="I80" s="33"/>
      <c r="J80" s="9">
        <f t="shared" si="6"/>
        <v>2450</v>
      </c>
      <c r="K80" s="9" t="str">
        <f t="shared" si="7"/>
        <v/>
      </c>
    </row>
    <row r="81" spans="1:11" x14ac:dyDescent="0.25">
      <c r="A81" s="2">
        <f t="shared" si="8"/>
        <v>64</v>
      </c>
      <c r="B81" s="8" t="s">
        <v>100</v>
      </c>
      <c r="C81" s="33"/>
      <c r="D81" s="9">
        <v>3650</v>
      </c>
      <c r="E81" s="9" t="str">
        <f t="shared" si="5"/>
        <v/>
      </c>
      <c r="G81" s="2">
        <f t="shared" si="9"/>
        <v>64</v>
      </c>
      <c r="H81" s="8" t="s">
        <v>219</v>
      </c>
      <c r="I81" s="33"/>
      <c r="J81" s="9">
        <f t="shared" si="6"/>
        <v>3650</v>
      </c>
      <c r="K81" s="9" t="str">
        <f t="shared" si="7"/>
        <v/>
      </c>
    </row>
    <row r="82" spans="1:11" x14ac:dyDescent="0.25">
      <c r="A82" s="2">
        <f t="shared" si="8"/>
        <v>65</v>
      </c>
      <c r="B82" s="8" t="s">
        <v>73</v>
      </c>
      <c r="C82" s="33"/>
      <c r="D82" s="9">
        <v>4950</v>
      </c>
      <c r="E82" s="9" t="str">
        <f t="shared" si="5"/>
        <v/>
      </c>
      <c r="G82" s="2">
        <f t="shared" si="9"/>
        <v>65</v>
      </c>
      <c r="H82" s="8" t="s">
        <v>220</v>
      </c>
      <c r="I82" s="33"/>
      <c r="J82" s="9">
        <f t="shared" si="6"/>
        <v>4950</v>
      </c>
      <c r="K82" s="9" t="str">
        <f t="shared" si="7"/>
        <v/>
      </c>
    </row>
    <row r="83" spans="1:11" x14ac:dyDescent="0.25">
      <c r="A83" s="2">
        <f t="shared" si="8"/>
        <v>66</v>
      </c>
      <c r="B83" s="8" t="s">
        <v>74</v>
      </c>
      <c r="C83" s="33"/>
      <c r="D83" s="9">
        <v>11150</v>
      </c>
      <c r="E83" s="9" t="str">
        <f t="shared" si="5"/>
        <v/>
      </c>
      <c r="G83" s="2">
        <f t="shared" si="9"/>
        <v>66</v>
      </c>
      <c r="H83" s="8" t="s">
        <v>172</v>
      </c>
      <c r="I83" s="33"/>
      <c r="J83" s="9">
        <f t="shared" si="6"/>
        <v>11150</v>
      </c>
      <c r="K83" s="9" t="str">
        <f t="shared" si="7"/>
        <v/>
      </c>
    </row>
    <row r="84" spans="1:11" ht="21" x14ac:dyDescent="0.25">
      <c r="A84" s="2" t="s">
        <v>66</v>
      </c>
      <c r="B84" s="6" t="s">
        <v>76</v>
      </c>
      <c r="C84" s="29"/>
      <c r="D84" s="7" t="s">
        <v>15</v>
      </c>
      <c r="E84" s="7" t="str">
        <f t="shared" si="5"/>
        <v/>
      </c>
      <c r="G84" s="2" t="s">
        <v>66</v>
      </c>
      <c r="H84" s="6" t="s">
        <v>173</v>
      </c>
      <c r="I84" s="29"/>
      <c r="J84" s="7" t="str">
        <f t="shared" si="6"/>
        <v/>
      </c>
      <c r="K84" s="7" t="str">
        <f t="shared" si="7"/>
        <v/>
      </c>
    </row>
    <row r="85" spans="1:11" ht="21" x14ac:dyDescent="0.25">
      <c r="A85" s="2">
        <f t="shared" ref="A85:A88" si="10">IFERROR(A84+1,A83+1)</f>
        <v>67</v>
      </c>
      <c r="B85" s="16" t="s">
        <v>222</v>
      </c>
      <c r="C85" s="33"/>
      <c r="D85" s="9">
        <v>520</v>
      </c>
      <c r="E85" s="9" t="str">
        <f t="shared" si="5"/>
        <v/>
      </c>
      <c r="G85" s="2">
        <f t="shared" ref="G85:G88" si="11">IFERROR(G84+1,G83+1)</f>
        <v>67</v>
      </c>
      <c r="H85" s="16" t="s">
        <v>221</v>
      </c>
      <c r="I85" s="33"/>
      <c r="J85" s="9">
        <f t="shared" si="6"/>
        <v>520</v>
      </c>
      <c r="K85" s="9" t="str">
        <f t="shared" si="7"/>
        <v/>
      </c>
    </row>
    <row r="86" spans="1:11" x14ac:dyDescent="0.25">
      <c r="A86" s="2">
        <f t="shared" si="10"/>
        <v>68</v>
      </c>
      <c r="B86" s="8" t="s">
        <v>77</v>
      </c>
      <c r="C86" s="33"/>
      <c r="D86" s="9">
        <v>690</v>
      </c>
      <c r="E86" s="9" t="str">
        <f t="shared" si="5"/>
        <v/>
      </c>
      <c r="G86" s="2">
        <f t="shared" si="11"/>
        <v>68</v>
      </c>
      <c r="H86" s="8" t="s">
        <v>174</v>
      </c>
      <c r="I86" s="33"/>
      <c r="J86" s="9">
        <f t="shared" si="6"/>
        <v>690</v>
      </c>
      <c r="K86" s="9" t="str">
        <f t="shared" si="7"/>
        <v/>
      </c>
    </row>
    <row r="87" spans="1:11" x14ac:dyDescent="0.25">
      <c r="A87" s="2">
        <f t="shared" si="10"/>
        <v>69</v>
      </c>
      <c r="B87" s="16" t="s">
        <v>78</v>
      </c>
      <c r="C87" s="33"/>
      <c r="D87" s="9">
        <v>550</v>
      </c>
      <c r="E87" s="9" t="str">
        <f t="shared" si="5"/>
        <v/>
      </c>
      <c r="G87" s="2">
        <f t="shared" si="11"/>
        <v>69</v>
      </c>
      <c r="H87" s="16" t="s">
        <v>175</v>
      </c>
      <c r="I87" s="33"/>
      <c r="J87" s="9">
        <f t="shared" si="6"/>
        <v>550</v>
      </c>
      <c r="K87" s="9" t="str">
        <f t="shared" si="7"/>
        <v/>
      </c>
    </row>
    <row r="88" spans="1:11" x14ac:dyDescent="0.25">
      <c r="A88" s="2">
        <f t="shared" si="10"/>
        <v>70</v>
      </c>
      <c r="B88" s="8" t="s">
        <v>79</v>
      </c>
      <c r="C88" s="33"/>
      <c r="D88" s="9">
        <v>710</v>
      </c>
      <c r="E88" s="9" t="str">
        <f t="shared" si="5"/>
        <v/>
      </c>
      <c r="G88" s="2">
        <f t="shared" si="11"/>
        <v>70</v>
      </c>
      <c r="H88" s="8" t="s">
        <v>176</v>
      </c>
      <c r="I88" s="33"/>
      <c r="J88" s="9">
        <f t="shared" si="6"/>
        <v>710</v>
      </c>
      <c r="K88" s="9" t="str">
        <f t="shared" si="7"/>
        <v/>
      </c>
    </row>
    <row r="89" spans="1:11" x14ac:dyDescent="0.25">
      <c r="A89" s="2" t="s">
        <v>75</v>
      </c>
      <c r="B89" s="6" t="s">
        <v>81</v>
      </c>
      <c r="C89" s="29"/>
      <c r="D89" s="7" t="s">
        <v>15</v>
      </c>
      <c r="E89" s="21" t="str">
        <f t="shared" si="5"/>
        <v/>
      </c>
      <c r="G89" s="2" t="s">
        <v>75</v>
      </c>
      <c r="H89" s="6" t="s">
        <v>177</v>
      </c>
      <c r="I89" s="29"/>
      <c r="J89" s="7" t="str">
        <f t="shared" si="6"/>
        <v/>
      </c>
      <c r="K89" s="21" t="str">
        <f t="shared" si="7"/>
        <v/>
      </c>
    </row>
    <row r="90" spans="1:11" x14ac:dyDescent="0.25">
      <c r="A90" s="2">
        <f t="shared" ref="A90:A92" si="12">IFERROR(A89+1,A88+1)</f>
        <v>71</v>
      </c>
      <c r="B90" s="19"/>
      <c r="C90" s="47"/>
      <c r="D90" s="41"/>
      <c r="E90" s="41" t="str">
        <f t="shared" si="5"/>
        <v/>
      </c>
      <c r="G90" s="2">
        <f t="shared" ref="G90:G92" si="13">IFERROR(G89+1,G88+1)</f>
        <v>71</v>
      </c>
      <c r="H90" s="19"/>
      <c r="I90" s="47"/>
      <c r="J90" s="41" t="str">
        <f t="shared" si="6"/>
        <v/>
      </c>
      <c r="K90" s="41" t="str">
        <f t="shared" si="7"/>
        <v/>
      </c>
    </row>
    <row r="91" spans="1:11" x14ac:dyDescent="0.25">
      <c r="A91" s="2">
        <f t="shared" si="12"/>
        <v>72</v>
      </c>
      <c r="B91" s="19"/>
      <c r="C91" s="47"/>
      <c r="D91" s="41"/>
      <c r="E91" s="41" t="str">
        <f t="shared" si="5"/>
        <v/>
      </c>
      <c r="G91" s="2">
        <f t="shared" si="13"/>
        <v>72</v>
      </c>
      <c r="H91" s="19"/>
      <c r="I91" s="47"/>
      <c r="J91" s="41" t="str">
        <f t="shared" si="6"/>
        <v/>
      </c>
      <c r="K91" s="41" t="str">
        <f t="shared" si="7"/>
        <v/>
      </c>
    </row>
    <row r="92" spans="1:11" x14ac:dyDescent="0.25">
      <c r="A92" s="2">
        <f t="shared" si="12"/>
        <v>73</v>
      </c>
      <c r="B92" s="48"/>
      <c r="C92" s="49"/>
      <c r="D92" s="50"/>
      <c r="E92" s="41" t="str">
        <f t="shared" si="5"/>
        <v/>
      </c>
      <c r="G92" s="2">
        <f t="shared" si="13"/>
        <v>73</v>
      </c>
      <c r="H92" s="48"/>
      <c r="I92" s="49"/>
      <c r="J92" s="50" t="str">
        <f t="shared" si="6"/>
        <v/>
      </c>
      <c r="K92" s="41" t="str">
        <f t="shared" si="7"/>
        <v/>
      </c>
    </row>
    <row r="93" spans="1:11" x14ac:dyDescent="0.25">
      <c r="A93" s="77" t="s">
        <v>82</v>
      </c>
      <c r="B93" s="78"/>
      <c r="C93" s="1"/>
      <c r="D93" s="22" t="s">
        <v>15</v>
      </c>
      <c r="E93" s="23">
        <f>SUM(E2:E92)</f>
        <v>287000</v>
      </c>
      <c r="G93" s="77" t="s">
        <v>223</v>
      </c>
      <c r="H93" s="78"/>
      <c r="I93" s="1"/>
      <c r="J93" s="22" t="s">
        <v>15</v>
      </c>
      <c r="K93" s="23">
        <f>SUM(K2:K92)</f>
        <v>287000</v>
      </c>
    </row>
    <row r="94" spans="1:11" x14ac:dyDescent="0.25">
      <c r="A94" s="79" t="s">
        <v>83</v>
      </c>
      <c r="B94" s="80"/>
      <c r="C94" s="24"/>
      <c r="D94" s="5"/>
      <c r="E94" s="5">
        <f>E$11</f>
        <v>287000</v>
      </c>
      <c r="G94" s="79" t="s">
        <v>225</v>
      </c>
      <c r="H94" s="80"/>
      <c r="I94" s="24"/>
      <c r="J94" s="5"/>
      <c r="K94" s="5">
        <f>K$11</f>
        <v>287000</v>
      </c>
    </row>
    <row r="95" spans="1:11" x14ac:dyDescent="0.25">
      <c r="A95" s="79" t="s">
        <v>84</v>
      </c>
      <c r="B95" s="80"/>
      <c r="C95" s="24"/>
      <c r="D95" s="5"/>
      <c r="E95" s="5">
        <f>E93-E94</f>
        <v>0</v>
      </c>
      <c r="G95" s="79" t="s">
        <v>224</v>
      </c>
      <c r="H95" s="80"/>
      <c r="I95" s="24"/>
      <c r="J95" s="5"/>
      <c r="K95" s="5">
        <f>K93-K94</f>
        <v>0</v>
      </c>
    </row>
    <row r="96" spans="1:11" x14ac:dyDescent="0.25">
      <c r="A96" s="77" t="s">
        <v>85</v>
      </c>
      <c r="B96" s="78"/>
      <c r="C96" s="2"/>
      <c r="D96" s="23"/>
      <c r="E96" s="25"/>
      <c r="G96" s="77" t="s">
        <v>226</v>
      </c>
      <c r="H96" s="78"/>
      <c r="I96" s="2"/>
      <c r="J96" s="23"/>
      <c r="K96" s="25"/>
    </row>
    <row r="97" spans="1:11" x14ac:dyDescent="0.25">
      <c r="A97" s="79" t="s">
        <v>86</v>
      </c>
      <c r="B97" s="80"/>
      <c r="C97" s="26"/>
      <c r="D97" s="27"/>
      <c r="E97" s="9">
        <f>E93*(1-E96)</f>
        <v>287000</v>
      </c>
      <c r="G97" s="79" t="s">
        <v>227</v>
      </c>
      <c r="H97" s="80"/>
      <c r="I97" s="26"/>
      <c r="J97" s="27"/>
      <c r="K97" s="9">
        <f>K93*(1-K96)</f>
        <v>287000</v>
      </c>
    </row>
    <row r="98" spans="1:11" x14ac:dyDescent="0.25">
      <c r="A98" s="94" t="s">
        <v>87</v>
      </c>
      <c r="B98" s="95"/>
      <c r="C98" s="95"/>
      <c r="D98" s="95"/>
      <c r="E98" s="96"/>
      <c r="G98" s="94" t="s">
        <v>228</v>
      </c>
      <c r="H98" s="95"/>
      <c r="I98" s="95"/>
      <c r="J98" s="95"/>
      <c r="K98" s="96"/>
    </row>
    <row r="99" spans="1:11" ht="21" customHeight="1" x14ac:dyDescent="0.25">
      <c r="A99" s="73" t="s">
        <v>104</v>
      </c>
      <c r="B99" s="74"/>
      <c r="C99" s="74"/>
      <c r="D99" s="74"/>
      <c r="E99" s="75"/>
      <c r="G99" s="73" t="s">
        <v>230</v>
      </c>
      <c r="H99" s="74"/>
      <c r="I99" s="74"/>
      <c r="J99" s="74"/>
      <c r="K99" s="75"/>
    </row>
    <row r="100" spans="1:11" x14ac:dyDescent="0.25">
      <c r="A100" s="92" t="s">
        <v>103</v>
      </c>
      <c r="B100" s="92"/>
      <c r="C100" s="92"/>
      <c r="D100" s="92"/>
      <c r="E100" s="92"/>
      <c r="G100" s="98" t="s">
        <v>229</v>
      </c>
      <c r="H100" s="99"/>
      <c r="I100" s="99"/>
      <c r="J100" s="99"/>
      <c r="K100" s="100"/>
    </row>
  </sheetData>
  <mergeCells count="50">
    <mergeCell ref="A100:E100"/>
    <mergeCell ref="G100:K100"/>
    <mergeCell ref="A97:B97"/>
    <mergeCell ref="G97:H97"/>
    <mergeCell ref="A98:E98"/>
    <mergeCell ref="G98:K98"/>
    <mergeCell ref="A99:E99"/>
    <mergeCell ref="G99:K99"/>
    <mergeCell ref="A94:B94"/>
    <mergeCell ref="G94:H94"/>
    <mergeCell ref="A95:B95"/>
    <mergeCell ref="G95:H95"/>
    <mergeCell ref="A96:B96"/>
    <mergeCell ref="G96:H96"/>
    <mergeCell ref="A9:B9"/>
    <mergeCell ref="D9:E9"/>
    <mergeCell ref="G9:H9"/>
    <mergeCell ref="J9:K9"/>
    <mergeCell ref="A93:B93"/>
    <mergeCell ref="G93:H93"/>
    <mergeCell ref="A7:B7"/>
    <mergeCell ref="C7:E7"/>
    <mergeCell ref="G7:H7"/>
    <mergeCell ref="I7:K7"/>
    <mergeCell ref="A8:B8"/>
    <mergeCell ref="C8:E8"/>
    <mergeCell ref="G8:H8"/>
    <mergeCell ref="I8:K8"/>
    <mergeCell ref="A5:B5"/>
    <mergeCell ref="C5:E5"/>
    <mergeCell ref="G5:H5"/>
    <mergeCell ref="I5:K5"/>
    <mergeCell ref="A6:B6"/>
    <mergeCell ref="C6:E6"/>
    <mergeCell ref="G6:H6"/>
    <mergeCell ref="I6:K6"/>
    <mergeCell ref="A3:B3"/>
    <mergeCell ref="C3:E3"/>
    <mergeCell ref="G3:H3"/>
    <mergeCell ref="I3:K3"/>
    <mergeCell ref="A4:B4"/>
    <mergeCell ref="C4:E4"/>
    <mergeCell ref="G4:H4"/>
    <mergeCell ref="I4:K4"/>
    <mergeCell ref="A1:E1"/>
    <mergeCell ref="G1:K1"/>
    <mergeCell ref="A2:B2"/>
    <mergeCell ref="C2:E2"/>
    <mergeCell ref="G2:H2"/>
    <mergeCell ref="I2:K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B43CF-213B-4E82-B37F-C10B550902E1}">
  <sheetPr>
    <tabColor theme="8" tint="0.59999389629810485"/>
  </sheetPr>
  <dimension ref="A1:E100"/>
  <sheetViews>
    <sheetView showGridLines="0" zoomScaleNormal="100" workbookViewId="0">
      <selection activeCell="B30" sqref="B30"/>
    </sheetView>
  </sheetViews>
  <sheetFormatPr defaultRowHeight="15" x14ac:dyDescent="0.25"/>
  <cols>
    <col min="1" max="1" width="4.140625" style="39" bestFit="1" customWidth="1"/>
    <col min="2" max="2" width="60.7109375" customWidth="1"/>
    <col min="3" max="3" width="4.7109375" style="39" bestFit="1" customWidth="1"/>
    <col min="4" max="5" width="8.85546875" customWidth="1"/>
  </cols>
  <sheetData>
    <row r="1" spans="1:5" ht="15.75" thickBot="1" x14ac:dyDescent="0.3">
      <c r="A1" s="88" t="s">
        <v>0</v>
      </c>
      <c r="B1" s="88"/>
      <c r="C1" s="88"/>
      <c r="D1" s="88"/>
      <c r="E1" s="88"/>
    </row>
    <row r="2" spans="1:5" ht="19.5" x14ac:dyDescent="0.25">
      <c r="A2" s="89" t="s">
        <v>235</v>
      </c>
      <c r="B2" s="89"/>
      <c r="C2" s="97"/>
      <c r="D2" s="97"/>
      <c r="E2" s="97"/>
    </row>
    <row r="3" spans="1:5" x14ac:dyDescent="0.25">
      <c r="A3" s="83" t="s">
        <v>106</v>
      </c>
      <c r="B3" s="83"/>
      <c r="C3" s="84"/>
      <c r="D3" s="84"/>
      <c r="E3" s="84"/>
    </row>
    <row r="4" spans="1:5" x14ac:dyDescent="0.25">
      <c r="A4" s="83" t="s">
        <v>1</v>
      </c>
      <c r="B4" s="83"/>
      <c r="C4" s="84"/>
      <c r="D4" s="84"/>
      <c r="E4" s="84"/>
    </row>
    <row r="5" spans="1:5" x14ac:dyDescent="0.25">
      <c r="A5" s="83" t="s">
        <v>105</v>
      </c>
      <c r="B5" s="83"/>
      <c r="C5" s="84"/>
      <c r="D5" s="84"/>
      <c r="E5" s="84"/>
    </row>
    <row r="6" spans="1:5" x14ac:dyDescent="0.25">
      <c r="A6" s="83" t="s">
        <v>2</v>
      </c>
      <c r="B6" s="83"/>
      <c r="C6" s="84"/>
      <c r="D6" s="84"/>
      <c r="E6" s="84"/>
    </row>
    <row r="7" spans="1:5" x14ac:dyDescent="0.25">
      <c r="A7" s="83" t="s">
        <v>3</v>
      </c>
      <c r="B7" s="83"/>
      <c r="C7" s="84"/>
      <c r="D7" s="84"/>
      <c r="E7" s="84"/>
    </row>
    <row r="8" spans="1:5" x14ac:dyDescent="0.25">
      <c r="A8" s="83" t="s">
        <v>4</v>
      </c>
      <c r="B8" s="83"/>
      <c r="C8" s="84"/>
      <c r="D8" s="84"/>
      <c r="E8" s="84"/>
    </row>
    <row r="9" spans="1:5" x14ac:dyDescent="0.25">
      <c r="A9" s="93" t="s">
        <v>5</v>
      </c>
      <c r="B9" s="93"/>
      <c r="C9" s="35"/>
      <c r="D9" s="86" t="s">
        <v>6</v>
      </c>
      <c r="E9" s="87"/>
    </row>
    <row r="10" spans="1:5" x14ac:dyDescent="0.25">
      <c r="A10" s="1" t="s">
        <v>7</v>
      </c>
      <c r="B10" s="2" t="s">
        <v>8</v>
      </c>
      <c r="C10" s="1" t="s">
        <v>9</v>
      </c>
      <c r="D10" s="3" t="s">
        <v>10</v>
      </c>
      <c r="E10" s="3" t="s">
        <v>11</v>
      </c>
    </row>
    <row r="11" spans="1:5" x14ac:dyDescent="0.25">
      <c r="A11" s="1">
        <v>1</v>
      </c>
      <c r="B11" s="4" t="s">
        <v>90</v>
      </c>
      <c r="C11" s="26" t="s">
        <v>12</v>
      </c>
      <c r="D11" s="5">
        <v>287000</v>
      </c>
      <c r="E11" s="5">
        <v>287000</v>
      </c>
    </row>
    <row r="12" spans="1:5" x14ac:dyDescent="0.25">
      <c r="A12" s="2" t="s">
        <v>13</v>
      </c>
      <c r="B12" s="6" t="s">
        <v>14</v>
      </c>
      <c r="C12" s="2"/>
      <c r="D12" s="7" t="s">
        <v>15</v>
      </c>
      <c r="E12" s="7" t="str">
        <f t="shared" ref="E12:E72" si="0">IF(C12="","",D12)</f>
        <v/>
      </c>
    </row>
    <row r="13" spans="1:5" x14ac:dyDescent="0.25">
      <c r="A13" s="2">
        <f>IFERROR(A12+1,A11+1)</f>
        <v>2</v>
      </c>
      <c r="B13" s="8" t="s">
        <v>96</v>
      </c>
      <c r="C13" s="26"/>
      <c r="D13" s="9">
        <v>1320</v>
      </c>
      <c r="E13" s="9" t="str">
        <f t="shared" si="0"/>
        <v/>
      </c>
    </row>
    <row r="14" spans="1:5" x14ac:dyDescent="0.25">
      <c r="A14" s="2">
        <f t="shared" ref="A14:A77" si="1">IFERROR(A13+1,A12+1)</f>
        <v>3</v>
      </c>
      <c r="B14" s="10" t="s">
        <v>97</v>
      </c>
      <c r="C14" s="36"/>
      <c r="D14" s="9">
        <v>4790</v>
      </c>
      <c r="E14" s="9" t="str">
        <f t="shared" si="0"/>
        <v/>
      </c>
    </row>
    <row r="15" spans="1:5" ht="15" hidden="1" customHeight="1" x14ac:dyDescent="0.25">
      <c r="A15" s="2">
        <f t="shared" si="1"/>
        <v>4</v>
      </c>
      <c r="B15" s="11" t="s">
        <v>16</v>
      </c>
      <c r="C15" s="15"/>
      <c r="D15" s="12">
        <v>0</v>
      </c>
      <c r="E15" s="12" t="str">
        <f t="shared" si="0"/>
        <v/>
      </c>
    </row>
    <row r="16" spans="1:5" ht="15" hidden="1" customHeight="1" x14ac:dyDescent="0.25">
      <c r="A16" s="2">
        <f t="shared" si="1"/>
        <v>5</v>
      </c>
      <c r="B16" s="10" t="s">
        <v>17</v>
      </c>
      <c r="C16" s="36"/>
      <c r="D16" s="9">
        <v>0</v>
      </c>
      <c r="E16" s="9" t="str">
        <f t="shared" si="0"/>
        <v/>
      </c>
    </row>
    <row r="17" spans="1:5" x14ac:dyDescent="0.25">
      <c r="A17" s="2">
        <f t="shared" si="1"/>
        <v>6</v>
      </c>
      <c r="B17" s="8" t="s">
        <v>18</v>
      </c>
      <c r="C17" s="26"/>
      <c r="D17" s="9">
        <v>720</v>
      </c>
      <c r="E17" s="9" t="str">
        <f t="shared" si="0"/>
        <v/>
      </c>
    </row>
    <row r="18" spans="1:5" x14ac:dyDescent="0.25">
      <c r="A18" s="2">
        <f t="shared" si="1"/>
        <v>7</v>
      </c>
      <c r="B18" s="51" t="s">
        <v>102</v>
      </c>
      <c r="C18" s="49"/>
      <c r="D18" s="50">
        <v>2500</v>
      </c>
      <c r="E18" s="41" t="str">
        <f t="shared" si="0"/>
        <v/>
      </c>
    </row>
    <row r="19" spans="1:5" x14ac:dyDescent="0.25">
      <c r="A19" s="2" t="s">
        <v>19</v>
      </c>
      <c r="B19" s="6" t="s">
        <v>232</v>
      </c>
      <c r="C19" s="2"/>
      <c r="D19" s="7" t="s">
        <v>15</v>
      </c>
      <c r="E19" s="7" t="str">
        <f t="shared" si="0"/>
        <v/>
      </c>
    </row>
    <row r="20" spans="1:5" x14ac:dyDescent="0.25">
      <c r="A20" s="2">
        <f t="shared" si="1"/>
        <v>8</v>
      </c>
      <c r="B20" s="11" t="s">
        <v>98</v>
      </c>
      <c r="C20" s="15"/>
      <c r="D20" s="9">
        <v>0</v>
      </c>
      <c r="E20" s="9" t="str">
        <f t="shared" si="0"/>
        <v/>
      </c>
    </row>
    <row r="21" spans="1:5" x14ac:dyDescent="0.25">
      <c r="A21" s="2">
        <f t="shared" si="1"/>
        <v>9</v>
      </c>
      <c r="B21" s="11" t="s">
        <v>21</v>
      </c>
      <c r="C21" s="15"/>
      <c r="D21" s="9">
        <v>3500</v>
      </c>
      <c r="E21" s="9" t="str">
        <f t="shared" si="0"/>
        <v/>
      </c>
    </row>
    <row r="22" spans="1:5" x14ac:dyDescent="0.25">
      <c r="A22" s="2" t="s">
        <v>22</v>
      </c>
      <c r="B22" s="6" t="s">
        <v>23</v>
      </c>
      <c r="C22" s="2"/>
      <c r="D22" s="7" t="s">
        <v>15</v>
      </c>
      <c r="E22" s="7" t="str">
        <f t="shared" si="0"/>
        <v/>
      </c>
    </row>
    <row r="23" spans="1:5" ht="21" x14ac:dyDescent="0.25">
      <c r="A23" s="2">
        <f t="shared" si="1"/>
        <v>10</v>
      </c>
      <c r="B23" s="11" t="s">
        <v>186</v>
      </c>
      <c r="C23" s="15"/>
      <c r="D23" s="9">
        <v>4300</v>
      </c>
      <c r="E23" s="9" t="str">
        <f t="shared" si="0"/>
        <v/>
      </c>
    </row>
    <row r="24" spans="1:5" x14ac:dyDescent="0.25">
      <c r="A24" s="2">
        <f t="shared" si="1"/>
        <v>11</v>
      </c>
      <c r="B24" s="11" t="s">
        <v>188</v>
      </c>
      <c r="C24" s="15"/>
      <c r="D24" s="9">
        <v>8550</v>
      </c>
      <c r="E24" s="9" t="str">
        <f t="shared" si="0"/>
        <v/>
      </c>
    </row>
    <row r="25" spans="1:5" x14ac:dyDescent="0.25">
      <c r="A25" s="2">
        <f t="shared" si="1"/>
        <v>12</v>
      </c>
      <c r="B25" s="13" t="s">
        <v>25</v>
      </c>
      <c r="C25" s="37"/>
      <c r="D25" s="9">
        <v>590</v>
      </c>
      <c r="E25" s="9" t="str">
        <f t="shared" si="0"/>
        <v/>
      </c>
    </row>
    <row r="26" spans="1:5" x14ac:dyDescent="0.25">
      <c r="A26" s="2">
        <f t="shared" si="1"/>
        <v>13</v>
      </c>
      <c r="B26" s="8" t="s">
        <v>108</v>
      </c>
      <c r="C26" s="26"/>
      <c r="D26" s="9">
        <v>1500</v>
      </c>
      <c r="E26" s="9" t="str">
        <f t="shared" si="0"/>
        <v/>
      </c>
    </row>
    <row r="27" spans="1:5" x14ac:dyDescent="0.25">
      <c r="A27" s="2">
        <f t="shared" si="1"/>
        <v>14</v>
      </c>
      <c r="B27" s="8" t="s">
        <v>109</v>
      </c>
      <c r="C27" s="26"/>
      <c r="D27" s="9">
        <v>150</v>
      </c>
      <c r="E27" s="9" t="str">
        <f t="shared" si="0"/>
        <v/>
      </c>
    </row>
    <row r="28" spans="1:5" x14ac:dyDescent="0.25">
      <c r="A28" s="2">
        <f t="shared" si="1"/>
        <v>15</v>
      </c>
      <c r="B28" s="11" t="s">
        <v>26</v>
      </c>
      <c r="C28" s="15"/>
      <c r="D28" s="9">
        <v>275</v>
      </c>
      <c r="E28" s="9" t="str">
        <f t="shared" si="0"/>
        <v/>
      </c>
    </row>
    <row r="29" spans="1:5" x14ac:dyDescent="0.25">
      <c r="A29" s="2">
        <f t="shared" si="1"/>
        <v>16</v>
      </c>
      <c r="B29" s="8" t="s">
        <v>27</v>
      </c>
      <c r="C29" s="26"/>
      <c r="D29" s="9">
        <v>2170</v>
      </c>
      <c r="E29" s="9" t="str">
        <f t="shared" si="0"/>
        <v/>
      </c>
    </row>
    <row r="30" spans="1:5" x14ac:dyDescent="0.25">
      <c r="A30" s="2">
        <f t="shared" si="1"/>
        <v>17</v>
      </c>
      <c r="B30" s="8" t="s">
        <v>110</v>
      </c>
      <c r="C30" s="26"/>
      <c r="D30" s="9">
        <v>990</v>
      </c>
      <c r="E30" s="9" t="str">
        <f t="shared" si="0"/>
        <v/>
      </c>
    </row>
    <row r="31" spans="1:5" x14ac:dyDescent="0.25">
      <c r="A31" s="2">
        <f t="shared" si="1"/>
        <v>18</v>
      </c>
      <c r="B31" s="14" t="s">
        <v>29</v>
      </c>
      <c r="C31" s="15"/>
      <c r="D31" s="5">
        <v>2860</v>
      </c>
      <c r="E31" s="5" t="str">
        <f t="shared" si="0"/>
        <v/>
      </c>
    </row>
    <row r="32" spans="1:5" x14ac:dyDescent="0.25">
      <c r="A32" s="2">
        <f t="shared" si="1"/>
        <v>19</v>
      </c>
      <c r="B32" s="14" t="s">
        <v>30</v>
      </c>
      <c r="C32" s="15"/>
      <c r="D32" s="5">
        <v>2640</v>
      </c>
      <c r="E32" s="5" t="str">
        <f t="shared" si="0"/>
        <v/>
      </c>
    </row>
    <row r="33" spans="1:5" x14ac:dyDescent="0.25">
      <c r="A33" s="2" t="s">
        <v>32</v>
      </c>
      <c r="B33" s="6" t="s">
        <v>33</v>
      </c>
      <c r="C33" s="2"/>
      <c r="D33" s="7" t="s">
        <v>15</v>
      </c>
      <c r="E33" s="7" t="str">
        <f t="shared" si="0"/>
        <v/>
      </c>
    </row>
    <row r="34" spans="1:5" x14ac:dyDescent="0.25">
      <c r="A34" s="2">
        <f t="shared" si="1"/>
        <v>20</v>
      </c>
      <c r="B34" s="16" t="s">
        <v>194</v>
      </c>
      <c r="C34" s="26"/>
      <c r="D34" s="9">
        <v>1450</v>
      </c>
      <c r="E34" s="9" t="str">
        <f t="shared" si="0"/>
        <v/>
      </c>
    </row>
    <row r="35" spans="1:5" x14ac:dyDescent="0.25">
      <c r="A35" s="2">
        <f t="shared" si="1"/>
        <v>21</v>
      </c>
      <c r="B35" s="8" t="s">
        <v>35</v>
      </c>
      <c r="C35" s="26"/>
      <c r="D35" s="9">
        <v>1250</v>
      </c>
      <c r="E35" s="9" t="str">
        <f t="shared" si="0"/>
        <v/>
      </c>
    </row>
    <row r="36" spans="1:5" x14ac:dyDescent="0.25">
      <c r="A36" s="2">
        <f t="shared" si="1"/>
        <v>22</v>
      </c>
      <c r="B36" s="8" t="s">
        <v>112</v>
      </c>
      <c r="C36" s="26"/>
      <c r="D36" s="9">
        <v>610</v>
      </c>
      <c r="E36" s="9" t="str">
        <f t="shared" si="0"/>
        <v/>
      </c>
    </row>
    <row r="37" spans="1:5" x14ac:dyDescent="0.25">
      <c r="A37" s="2">
        <f t="shared" si="1"/>
        <v>23</v>
      </c>
      <c r="B37" s="17" t="s">
        <v>113</v>
      </c>
      <c r="C37" s="38"/>
      <c r="D37" s="9">
        <v>1045</v>
      </c>
      <c r="E37" s="9" t="str">
        <f t="shared" si="0"/>
        <v/>
      </c>
    </row>
    <row r="38" spans="1:5" x14ac:dyDescent="0.25">
      <c r="A38" s="2">
        <f t="shared" si="1"/>
        <v>24</v>
      </c>
      <c r="B38" s="8" t="s">
        <v>36</v>
      </c>
      <c r="C38" s="26"/>
      <c r="D38" s="9">
        <v>1660</v>
      </c>
      <c r="E38" s="9" t="str">
        <f t="shared" si="0"/>
        <v/>
      </c>
    </row>
    <row r="39" spans="1:5" x14ac:dyDescent="0.25">
      <c r="A39" s="2">
        <f t="shared" si="1"/>
        <v>25</v>
      </c>
      <c r="B39" s="19" t="s">
        <v>37</v>
      </c>
      <c r="C39" s="40"/>
      <c r="D39" s="41">
        <v>2650</v>
      </c>
      <c r="E39" s="42" t="str">
        <f t="shared" si="0"/>
        <v/>
      </c>
    </row>
    <row r="40" spans="1:5" x14ac:dyDescent="0.25">
      <c r="A40" s="2">
        <f t="shared" si="1"/>
        <v>26</v>
      </c>
      <c r="B40" s="11" t="s">
        <v>38</v>
      </c>
      <c r="C40" s="15"/>
      <c r="D40" s="12">
        <v>1720</v>
      </c>
      <c r="E40" s="9" t="str">
        <f t="shared" si="0"/>
        <v/>
      </c>
    </row>
    <row r="41" spans="1:5" x14ac:dyDescent="0.25">
      <c r="A41" s="2">
        <f t="shared" si="1"/>
        <v>27</v>
      </c>
      <c r="B41" s="11" t="s">
        <v>39</v>
      </c>
      <c r="C41" s="15"/>
      <c r="D41" s="9">
        <v>2150</v>
      </c>
      <c r="E41" s="9" t="str">
        <f t="shared" si="0"/>
        <v/>
      </c>
    </row>
    <row r="42" spans="1:5" x14ac:dyDescent="0.25">
      <c r="A42" s="2">
        <f t="shared" si="1"/>
        <v>28</v>
      </c>
      <c r="B42" s="11" t="s">
        <v>40</v>
      </c>
      <c r="C42" s="15"/>
      <c r="D42" s="9">
        <v>4700</v>
      </c>
      <c r="E42" s="9" t="str">
        <f t="shared" si="0"/>
        <v/>
      </c>
    </row>
    <row r="43" spans="1:5" x14ac:dyDescent="0.25">
      <c r="A43" s="2" t="s">
        <v>122</v>
      </c>
      <c r="B43" s="6" t="s">
        <v>43</v>
      </c>
      <c r="C43" s="2"/>
      <c r="D43" s="7" t="s">
        <v>15</v>
      </c>
      <c r="E43" s="7" t="str">
        <f t="shared" si="0"/>
        <v/>
      </c>
    </row>
    <row r="44" spans="1:5" x14ac:dyDescent="0.25">
      <c r="A44" s="2">
        <f t="shared" si="1"/>
        <v>29</v>
      </c>
      <c r="B44" s="18" t="s">
        <v>44</v>
      </c>
      <c r="C44" s="30"/>
      <c r="D44" s="9">
        <v>1040</v>
      </c>
      <c r="E44" s="9" t="str">
        <f t="shared" si="0"/>
        <v/>
      </c>
    </row>
    <row r="45" spans="1:5" ht="21" x14ac:dyDescent="0.25">
      <c r="A45" s="2">
        <f t="shared" si="1"/>
        <v>30</v>
      </c>
      <c r="B45" s="11" t="s">
        <v>198</v>
      </c>
      <c r="C45" s="15"/>
      <c r="D45" s="9">
        <v>2740</v>
      </c>
      <c r="E45" s="9" t="str">
        <f t="shared" si="0"/>
        <v/>
      </c>
    </row>
    <row r="46" spans="1:5" x14ac:dyDescent="0.25">
      <c r="A46" s="2">
        <f t="shared" si="1"/>
        <v>31</v>
      </c>
      <c r="B46" s="8" t="s">
        <v>47</v>
      </c>
      <c r="C46" s="26"/>
      <c r="D46" s="9">
        <v>1150</v>
      </c>
      <c r="E46" s="9" t="str">
        <f t="shared" si="0"/>
        <v/>
      </c>
    </row>
    <row r="47" spans="1:5" x14ac:dyDescent="0.25">
      <c r="A47" s="2">
        <f t="shared" si="1"/>
        <v>32</v>
      </c>
      <c r="B47" s="8" t="s">
        <v>48</v>
      </c>
      <c r="C47" s="26"/>
      <c r="D47" s="9">
        <v>1150</v>
      </c>
      <c r="E47" s="9" t="str">
        <f t="shared" si="0"/>
        <v/>
      </c>
    </row>
    <row r="48" spans="1:5" x14ac:dyDescent="0.25">
      <c r="A48" s="2">
        <f t="shared" si="1"/>
        <v>33</v>
      </c>
      <c r="B48" s="18" t="s">
        <v>49</v>
      </c>
      <c r="C48" s="30"/>
      <c r="D48" s="9">
        <v>450</v>
      </c>
      <c r="E48" s="9" t="str">
        <f t="shared" si="0"/>
        <v/>
      </c>
    </row>
    <row r="49" spans="1:5" x14ac:dyDescent="0.25">
      <c r="A49" s="2">
        <f t="shared" si="1"/>
        <v>34</v>
      </c>
      <c r="B49" s="8" t="s">
        <v>50</v>
      </c>
      <c r="C49" s="26"/>
      <c r="D49" s="9">
        <v>1160</v>
      </c>
      <c r="E49" s="9" t="str">
        <f t="shared" si="0"/>
        <v/>
      </c>
    </row>
    <row r="50" spans="1:5" x14ac:dyDescent="0.25">
      <c r="A50" s="2">
        <f t="shared" si="1"/>
        <v>35</v>
      </c>
      <c r="B50" s="16" t="s">
        <v>51</v>
      </c>
      <c r="C50" s="26"/>
      <c r="D50" s="9">
        <v>100</v>
      </c>
      <c r="E50" s="9" t="str">
        <f t="shared" si="0"/>
        <v/>
      </c>
    </row>
    <row r="51" spans="1:5" x14ac:dyDescent="0.25">
      <c r="A51" s="2">
        <f t="shared" si="1"/>
        <v>36</v>
      </c>
      <c r="B51" s="11" t="s">
        <v>52</v>
      </c>
      <c r="C51" s="15"/>
      <c r="D51" s="9">
        <v>930</v>
      </c>
      <c r="E51" s="9" t="str">
        <f t="shared" si="0"/>
        <v/>
      </c>
    </row>
    <row r="52" spans="1:5" x14ac:dyDescent="0.25">
      <c r="A52" s="2">
        <f t="shared" si="1"/>
        <v>37</v>
      </c>
      <c r="B52" s="8" t="s">
        <v>114</v>
      </c>
      <c r="C52" s="26"/>
      <c r="D52" s="9">
        <v>900</v>
      </c>
      <c r="E52" s="9" t="str">
        <f t="shared" si="0"/>
        <v/>
      </c>
    </row>
    <row r="53" spans="1:5" x14ac:dyDescent="0.25">
      <c r="A53" s="2">
        <f t="shared" si="1"/>
        <v>38</v>
      </c>
      <c r="B53" s="43" t="s">
        <v>91</v>
      </c>
      <c r="C53" s="44"/>
      <c r="D53" s="45">
        <v>2500</v>
      </c>
      <c r="E53" s="45" t="str">
        <f t="shared" si="0"/>
        <v/>
      </c>
    </row>
    <row r="54" spans="1:5" x14ac:dyDescent="0.25">
      <c r="A54" s="2">
        <f t="shared" si="1"/>
        <v>39</v>
      </c>
      <c r="B54" s="8" t="s">
        <v>53</v>
      </c>
      <c r="C54" s="26"/>
      <c r="D54" s="9">
        <v>1250</v>
      </c>
      <c r="E54" s="9" t="str">
        <f t="shared" si="0"/>
        <v/>
      </c>
    </row>
    <row r="55" spans="1:5" x14ac:dyDescent="0.25">
      <c r="A55" s="2">
        <f t="shared" si="1"/>
        <v>40</v>
      </c>
      <c r="B55" s="19" t="s">
        <v>54</v>
      </c>
      <c r="C55" s="31"/>
      <c r="D55" s="9">
        <v>290</v>
      </c>
      <c r="E55" s="9" t="str">
        <f t="shared" si="0"/>
        <v/>
      </c>
    </row>
    <row r="56" spans="1:5" ht="21" x14ac:dyDescent="0.25">
      <c r="A56" s="2">
        <f t="shared" si="1"/>
        <v>41</v>
      </c>
      <c r="B56" s="8" t="s">
        <v>55</v>
      </c>
      <c r="C56" s="26"/>
      <c r="D56" s="9">
        <v>450</v>
      </c>
      <c r="E56" s="9" t="str">
        <f t="shared" si="0"/>
        <v/>
      </c>
    </row>
    <row r="57" spans="1:5" x14ac:dyDescent="0.25">
      <c r="A57" s="2">
        <f t="shared" si="1"/>
        <v>42</v>
      </c>
      <c r="B57" s="51" t="s">
        <v>99</v>
      </c>
      <c r="C57" s="49"/>
      <c r="D57" s="50">
        <v>850</v>
      </c>
      <c r="E57" s="50" t="str">
        <f t="shared" si="0"/>
        <v/>
      </c>
    </row>
    <row r="58" spans="1:5" x14ac:dyDescent="0.25">
      <c r="A58" s="2">
        <f t="shared" si="1"/>
        <v>43</v>
      </c>
      <c r="B58" s="20" t="s">
        <v>118</v>
      </c>
      <c r="C58" s="49"/>
      <c r="D58" s="50">
        <v>800</v>
      </c>
      <c r="E58" s="41" t="str">
        <f t="shared" si="0"/>
        <v/>
      </c>
    </row>
    <row r="59" spans="1:5" x14ac:dyDescent="0.25">
      <c r="A59" s="2">
        <f t="shared" si="1"/>
        <v>44</v>
      </c>
      <c r="B59" s="14" t="s">
        <v>238</v>
      </c>
      <c r="C59" s="60"/>
      <c r="D59" s="61">
        <v>1540</v>
      </c>
      <c r="E59" s="61" t="str">
        <f t="shared" si="0"/>
        <v/>
      </c>
    </row>
    <row r="60" spans="1:5" x14ac:dyDescent="0.25">
      <c r="A60" s="2">
        <f t="shared" si="1"/>
        <v>45</v>
      </c>
      <c r="B60" s="14" t="s">
        <v>239</v>
      </c>
      <c r="C60" s="60"/>
      <c r="D60" s="61">
        <v>1620</v>
      </c>
      <c r="E60" s="61" t="str">
        <f t="shared" si="0"/>
        <v/>
      </c>
    </row>
    <row r="61" spans="1:5" x14ac:dyDescent="0.25">
      <c r="A61" s="2" t="s">
        <v>56</v>
      </c>
      <c r="B61" s="6" t="s">
        <v>57</v>
      </c>
      <c r="C61" s="2"/>
      <c r="D61" s="7" t="s">
        <v>15</v>
      </c>
      <c r="E61" s="7" t="str">
        <f t="shared" si="0"/>
        <v/>
      </c>
    </row>
    <row r="62" spans="1:5" x14ac:dyDescent="0.25">
      <c r="A62" s="2">
        <f t="shared" si="1"/>
        <v>46</v>
      </c>
      <c r="B62" s="46" t="s">
        <v>92</v>
      </c>
      <c r="C62" s="31"/>
      <c r="D62" s="41">
        <v>1950</v>
      </c>
      <c r="E62" s="41" t="str">
        <f t="shared" si="0"/>
        <v/>
      </c>
    </row>
    <row r="63" spans="1:5" x14ac:dyDescent="0.25">
      <c r="A63" s="2">
        <f t="shared" si="1"/>
        <v>47</v>
      </c>
      <c r="B63" s="16" t="s">
        <v>58</v>
      </c>
      <c r="C63" s="26"/>
      <c r="D63" s="9">
        <v>3100</v>
      </c>
      <c r="E63" s="9" t="str">
        <f t="shared" si="0"/>
        <v/>
      </c>
    </row>
    <row r="64" spans="1:5" x14ac:dyDescent="0.25">
      <c r="A64" s="2">
        <f t="shared" si="1"/>
        <v>48</v>
      </c>
      <c r="B64" s="16" t="s">
        <v>59</v>
      </c>
      <c r="C64" s="26"/>
      <c r="D64" s="9">
        <v>4100</v>
      </c>
      <c r="E64" s="9" t="str">
        <f t="shared" si="0"/>
        <v/>
      </c>
    </row>
    <row r="65" spans="1:5" ht="21" x14ac:dyDescent="0.25">
      <c r="A65" s="2">
        <f t="shared" si="1"/>
        <v>49</v>
      </c>
      <c r="B65" s="8" t="s">
        <v>60</v>
      </c>
      <c r="C65" s="26"/>
      <c r="D65" s="9">
        <v>440</v>
      </c>
      <c r="E65" s="9" t="str">
        <f t="shared" si="0"/>
        <v/>
      </c>
    </row>
    <row r="66" spans="1:5" ht="21" x14ac:dyDescent="0.25">
      <c r="A66" s="2">
        <f t="shared" si="1"/>
        <v>50</v>
      </c>
      <c r="B66" s="8" t="s">
        <v>61</v>
      </c>
      <c r="C66" s="26"/>
      <c r="D66" s="9">
        <v>440</v>
      </c>
      <c r="E66" s="9" t="str">
        <f t="shared" si="0"/>
        <v/>
      </c>
    </row>
    <row r="67" spans="1:5" ht="21" x14ac:dyDescent="0.25">
      <c r="A67" s="2">
        <f t="shared" si="1"/>
        <v>51</v>
      </c>
      <c r="B67" s="20" t="s">
        <v>116</v>
      </c>
      <c r="C67" s="32"/>
      <c r="D67" s="9">
        <v>2750</v>
      </c>
      <c r="E67" s="9" t="str">
        <f t="shared" si="0"/>
        <v/>
      </c>
    </row>
    <row r="68" spans="1:5" x14ac:dyDescent="0.25">
      <c r="A68" s="2">
        <f t="shared" si="1"/>
        <v>52</v>
      </c>
      <c r="B68" s="8" t="s">
        <v>65</v>
      </c>
      <c r="C68" s="26"/>
      <c r="D68" s="9">
        <v>900</v>
      </c>
      <c r="E68" s="9" t="str">
        <f t="shared" si="0"/>
        <v/>
      </c>
    </row>
    <row r="69" spans="1:5" x14ac:dyDescent="0.25">
      <c r="A69" s="2">
        <f t="shared" si="1"/>
        <v>53</v>
      </c>
      <c r="B69" s="20" t="s">
        <v>117</v>
      </c>
      <c r="C69" s="32"/>
      <c r="D69" s="9">
        <v>990</v>
      </c>
      <c r="E69" s="9" t="str">
        <f t="shared" si="0"/>
        <v/>
      </c>
    </row>
    <row r="70" spans="1:5" x14ac:dyDescent="0.25">
      <c r="A70" s="2" t="s">
        <v>123</v>
      </c>
      <c r="B70" s="6" t="s">
        <v>67</v>
      </c>
      <c r="C70" s="2"/>
      <c r="D70" s="7" t="s">
        <v>15</v>
      </c>
      <c r="E70" s="7" t="str">
        <f t="shared" si="0"/>
        <v/>
      </c>
    </row>
    <row r="71" spans="1:5" x14ac:dyDescent="0.25">
      <c r="A71" s="2">
        <f t="shared" si="1"/>
        <v>54</v>
      </c>
      <c r="B71" s="19" t="s">
        <v>93</v>
      </c>
      <c r="C71" s="31"/>
      <c r="D71" s="41">
        <v>950</v>
      </c>
      <c r="E71" s="41" t="str">
        <f t="shared" si="0"/>
        <v/>
      </c>
    </row>
    <row r="72" spans="1:5" x14ac:dyDescent="0.25">
      <c r="A72" s="2">
        <f t="shared" si="1"/>
        <v>55</v>
      </c>
      <c r="B72" s="19" t="s">
        <v>107</v>
      </c>
      <c r="C72" s="31"/>
      <c r="D72" s="41">
        <v>1950</v>
      </c>
      <c r="E72" s="41" t="str">
        <f t="shared" si="0"/>
        <v/>
      </c>
    </row>
    <row r="73" spans="1:5" x14ac:dyDescent="0.25">
      <c r="A73" s="2">
        <f t="shared" si="1"/>
        <v>56</v>
      </c>
      <c r="B73" s="11" t="s">
        <v>236</v>
      </c>
      <c r="C73" s="28"/>
      <c r="D73" s="9">
        <v>1500</v>
      </c>
      <c r="E73" s="9" t="str">
        <f t="shared" ref="E73:E92" si="2">IF(C73="","",D73)</f>
        <v/>
      </c>
    </row>
    <row r="74" spans="1:5" x14ac:dyDescent="0.25">
      <c r="A74" s="2">
        <f t="shared" si="1"/>
        <v>57</v>
      </c>
      <c r="B74" s="8" t="s">
        <v>68</v>
      </c>
      <c r="C74" s="33"/>
      <c r="D74" s="9">
        <v>1190</v>
      </c>
      <c r="E74" s="9" t="str">
        <f t="shared" si="2"/>
        <v/>
      </c>
    </row>
    <row r="75" spans="1:5" x14ac:dyDescent="0.25">
      <c r="A75" s="2">
        <f t="shared" si="1"/>
        <v>58</v>
      </c>
      <c r="B75" s="8" t="s">
        <v>69</v>
      </c>
      <c r="C75" s="33"/>
      <c r="D75" s="9">
        <v>550</v>
      </c>
      <c r="E75" s="9" t="str">
        <f t="shared" si="2"/>
        <v/>
      </c>
    </row>
    <row r="76" spans="1:5" x14ac:dyDescent="0.25">
      <c r="A76" s="2">
        <f t="shared" si="1"/>
        <v>59</v>
      </c>
      <c r="B76" s="8" t="s">
        <v>70</v>
      </c>
      <c r="C76" s="33"/>
      <c r="D76" s="9">
        <v>650</v>
      </c>
      <c r="E76" s="9" t="str">
        <f t="shared" si="2"/>
        <v/>
      </c>
    </row>
    <row r="77" spans="1:5" x14ac:dyDescent="0.25">
      <c r="A77" s="2">
        <f t="shared" si="1"/>
        <v>60</v>
      </c>
      <c r="B77" s="13" t="s">
        <v>71</v>
      </c>
      <c r="C77" s="34"/>
      <c r="D77" s="9">
        <v>950</v>
      </c>
      <c r="E77" s="9" t="str">
        <f t="shared" si="2"/>
        <v/>
      </c>
    </row>
    <row r="78" spans="1:5" ht="31.5" x14ac:dyDescent="0.25">
      <c r="A78" s="2">
        <f t="shared" ref="A78:A83" si="3">IFERROR(A77+1,A76+1)</f>
        <v>61</v>
      </c>
      <c r="B78" s="13" t="s">
        <v>241</v>
      </c>
      <c r="C78" s="34"/>
      <c r="D78" s="9">
        <v>1850</v>
      </c>
      <c r="E78" s="9" t="s">
        <v>15</v>
      </c>
    </row>
    <row r="79" spans="1:5" x14ac:dyDescent="0.25">
      <c r="A79" s="2">
        <f t="shared" si="3"/>
        <v>62</v>
      </c>
      <c r="B79" s="19" t="s">
        <v>72</v>
      </c>
      <c r="C79" s="47"/>
      <c r="D79" s="41">
        <v>1240</v>
      </c>
      <c r="E79" s="41" t="str">
        <f t="shared" si="2"/>
        <v/>
      </c>
    </row>
    <row r="80" spans="1:5" x14ac:dyDescent="0.25">
      <c r="A80" s="2">
        <f t="shared" si="3"/>
        <v>63</v>
      </c>
      <c r="B80" s="8" t="s">
        <v>121</v>
      </c>
      <c r="C80" s="33"/>
      <c r="D80" s="9">
        <v>2450</v>
      </c>
      <c r="E80" s="9" t="str">
        <f t="shared" si="2"/>
        <v/>
      </c>
    </row>
    <row r="81" spans="1:5" x14ac:dyDescent="0.25">
      <c r="A81" s="2">
        <f t="shared" si="3"/>
        <v>64</v>
      </c>
      <c r="B81" s="8" t="s">
        <v>100</v>
      </c>
      <c r="C81" s="33"/>
      <c r="D81" s="9">
        <v>3650</v>
      </c>
      <c r="E81" s="9" t="str">
        <f t="shared" si="2"/>
        <v/>
      </c>
    </row>
    <row r="82" spans="1:5" x14ac:dyDescent="0.25">
      <c r="A82" s="2">
        <f t="shared" si="3"/>
        <v>65</v>
      </c>
      <c r="B82" s="8" t="s">
        <v>73</v>
      </c>
      <c r="C82" s="33"/>
      <c r="D82" s="9">
        <v>4950</v>
      </c>
      <c r="E82" s="9" t="str">
        <f t="shared" si="2"/>
        <v/>
      </c>
    </row>
    <row r="83" spans="1:5" x14ac:dyDescent="0.25">
      <c r="A83" s="2">
        <f t="shared" si="3"/>
        <v>66</v>
      </c>
      <c r="B83" s="8" t="s">
        <v>74</v>
      </c>
      <c r="C83" s="33"/>
      <c r="D83" s="9">
        <v>11150</v>
      </c>
      <c r="E83" s="9" t="str">
        <f t="shared" si="2"/>
        <v/>
      </c>
    </row>
    <row r="84" spans="1:5" ht="21" x14ac:dyDescent="0.25">
      <c r="A84" s="2" t="s">
        <v>66</v>
      </c>
      <c r="B84" s="6" t="s">
        <v>76</v>
      </c>
      <c r="C84" s="29"/>
      <c r="D84" s="7" t="s">
        <v>15</v>
      </c>
      <c r="E84" s="7" t="str">
        <f t="shared" si="2"/>
        <v/>
      </c>
    </row>
    <row r="85" spans="1:5" ht="21" x14ac:dyDescent="0.25">
      <c r="A85" s="2">
        <f t="shared" ref="A85:A88" si="4">IFERROR(A84+1,A83+1)</f>
        <v>67</v>
      </c>
      <c r="B85" s="16" t="s">
        <v>222</v>
      </c>
      <c r="C85" s="33"/>
      <c r="D85" s="9">
        <v>520</v>
      </c>
      <c r="E85" s="9" t="str">
        <f t="shared" si="2"/>
        <v/>
      </c>
    </row>
    <row r="86" spans="1:5" x14ac:dyDescent="0.25">
      <c r="A86" s="2">
        <f t="shared" si="4"/>
        <v>68</v>
      </c>
      <c r="B86" s="8" t="s">
        <v>77</v>
      </c>
      <c r="C86" s="33"/>
      <c r="D86" s="9">
        <v>690</v>
      </c>
      <c r="E86" s="9" t="str">
        <f t="shared" si="2"/>
        <v/>
      </c>
    </row>
    <row r="87" spans="1:5" x14ac:dyDescent="0.25">
      <c r="A87" s="2">
        <f t="shared" si="4"/>
        <v>69</v>
      </c>
      <c r="B87" s="16" t="s">
        <v>78</v>
      </c>
      <c r="C87" s="33"/>
      <c r="D87" s="9">
        <v>550</v>
      </c>
      <c r="E87" s="9" t="str">
        <f t="shared" si="2"/>
        <v/>
      </c>
    </row>
    <row r="88" spans="1:5" x14ac:dyDescent="0.25">
      <c r="A88" s="2">
        <f t="shared" si="4"/>
        <v>70</v>
      </c>
      <c r="B88" s="8" t="s">
        <v>79</v>
      </c>
      <c r="C88" s="33"/>
      <c r="D88" s="9">
        <v>710</v>
      </c>
      <c r="E88" s="9" t="str">
        <f t="shared" si="2"/>
        <v/>
      </c>
    </row>
    <row r="89" spans="1:5" x14ac:dyDescent="0.25">
      <c r="A89" s="2" t="s">
        <v>75</v>
      </c>
      <c r="B89" s="6" t="s">
        <v>81</v>
      </c>
      <c r="C89" s="29"/>
      <c r="D89" s="7" t="s">
        <v>15</v>
      </c>
      <c r="E89" s="21" t="str">
        <f t="shared" si="2"/>
        <v/>
      </c>
    </row>
    <row r="90" spans="1:5" x14ac:dyDescent="0.25">
      <c r="A90" s="2">
        <f t="shared" ref="A90:A92" si="5">IFERROR(A89+1,A88+1)</f>
        <v>71</v>
      </c>
      <c r="B90" s="19"/>
      <c r="C90" s="47"/>
      <c r="D90" s="41"/>
      <c r="E90" s="41" t="str">
        <f t="shared" si="2"/>
        <v/>
      </c>
    </row>
    <row r="91" spans="1:5" x14ac:dyDescent="0.25">
      <c r="A91" s="2">
        <f t="shared" si="5"/>
        <v>72</v>
      </c>
      <c r="B91" s="19"/>
      <c r="C91" s="47"/>
      <c r="D91" s="41"/>
      <c r="E91" s="41" t="str">
        <f t="shared" si="2"/>
        <v/>
      </c>
    </row>
    <row r="92" spans="1:5" x14ac:dyDescent="0.25">
      <c r="A92" s="2">
        <f t="shared" si="5"/>
        <v>73</v>
      </c>
      <c r="B92" s="48"/>
      <c r="C92" s="49"/>
      <c r="D92" s="50"/>
      <c r="E92" s="41" t="str">
        <f t="shared" si="2"/>
        <v/>
      </c>
    </row>
    <row r="93" spans="1:5" x14ac:dyDescent="0.25">
      <c r="A93" s="77" t="s">
        <v>82</v>
      </c>
      <c r="B93" s="78"/>
      <c r="C93" s="1"/>
      <c r="D93" s="22" t="s">
        <v>15</v>
      </c>
      <c r="E93" s="23">
        <f>SUM(E2:E92)</f>
        <v>287000</v>
      </c>
    </row>
    <row r="94" spans="1:5" x14ac:dyDescent="0.25">
      <c r="A94" s="79" t="s">
        <v>83</v>
      </c>
      <c r="B94" s="80"/>
      <c r="C94" s="24"/>
      <c r="D94" s="5"/>
      <c r="E94" s="5">
        <f>E$11</f>
        <v>287000</v>
      </c>
    </row>
    <row r="95" spans="1:5" x14ac:dyDescent="0.25">
      <c r="A95" s="79" t="s">
        <v>84</v>
      </c>
      <c r="B95" s="80"/>
      <c r="C95" s="24"/>
      <c r="D95" s="5"/>
      <c r="E95" s="5">
        <f>E93-E94</f>
        <v>0</v>
      </c>
    </row>
    <row r="96" spans="1:5" x14ac:dyDescent="0.25">
      <c r="A96" s="77" t="s">
        <v>85</v>
      </c>
      <c r="B96" s="78"/>
      <c r="C96" s="2"/>
      <c r="D96" s="23"/>
      <c r="E96" s="25"/>
    </row>
    <row r="97" spans="1:5" x14ac:dyDescent="0.25">
      <c r="A97" s="79" t="s">
        <v>86</v>
      </c>
      <c r="B97" s="80"/>
      <c r="C97" s="26"/>
      <c r="D97" s="27"/>
      <c r="E97" s="9">
        <f>E93*(1-E96)</f>
        <v>287000</v>
      </c>
    </row>
    <row r="98" spans="1:5" x14ac:dyDescent="0.25">
      <c r="A98" s="94" t="s">
        <v>87</v>
      </c>
      <c r="B98" s="95"/>
      <c r="C98" s="95"/>
      <c r="D98" s="95"/>
      <c r="E98" s="96"/>
    </row>
    <row r="99" spans="1:5" ht="21" customHeight="1" x14ac:dyDescent="0.25">
      <c r="A99" s="73" t="s">
        <v>104</v>
      </c>
      <c r="B99" s="74"/>
      <c r="C99" s="74"/>
      <c r="D99" s="74"/>
      <c r="E99" s="75"/>
    </row>
    <row r="100" spans="1:5" x14ac:dyDescent="0.25">
      <c r="A100" s="92" t="s">
        <v>103</v>
      </c>
      <c r="B100" s="92"/>
      <c r="C100" s="92"/>
      <c r="D100" s="92"/>
      <c r="E100" s="92"/>
    </row>
  </sheetData>
  <mergeCells count="25">
    <mergeCell ref="A100:E100"/>
    <mergeCell ref="A97:B97"/>
    <mergeCell ref="A98:E98"/>
    <mergeCell ref="A99:E99"/>
    <mergeCell ref="A94:B94"/>
    <mergeCell ref="A95:B95"/>
    <mergeCell ref="A96:B96"/>
    <mergeCell ref="A9:B9"/>
    <mergeCell ref="D9:E9"/>
    <mergeCell ref="A93:B93"/>
    <mergeCell ref="A7:B7"/>
    <mergeCell ref="C7:E7"/>
    <mergeCell ref="A8:B8"/>
    <mergeCell ref="C8:E8"/>
    <mergeCell ref="A6:B6"/>
    <mergeCell ref="C6:E6"/>
    <mergeCell ref="A3:B3"/>
    <mergeCell ref="C3:E3"/>
    <mergeCell ref="A4:B4"/>
    <mergeCell ref="C4:E4"/>
    <mergeCell ref="A1:E1"/>
    <mergeCell ref="A2:B2"/>
    <mergeCell ref="C2:E2"/>
    <mergeCell ref="A5:B5"/>
    <mergeCell ref="C5:E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86460-BC5A-4DFE-82E9-95237E39B0A7}">
  <sheetPr>
    <tabColor theme="8" tint="0.59999389629810485"/>
  </sheetPr>
  <dimension ref="A1:E100"/>
  <sheetViews>
    <sheetView showGridLines="0" zoomScaleNormal="100" workbookViewId="0">
      <selection activeCell="B30" sqref="B30"/>
    </sheetView>
  </sheetViews>
  <sheetFormatPr defaultRowHeight="15" x14ac:dyDescent="0.25"/>
  <cols>
    <col min="1" max="1" width="4.140625" style="39" bestFit="1" customWidth="1"/>
    <col min="2" max="2" width="60.7109375" customWidth="1"/>
    <col min="3" max="3" width="5.140625" style="39" bestFit="1" customWidth="1"/>
    <col min="4" max="5" width="8.85546875" customWidth="1"/>
  </cols>
  <sheetData>
    <row r="1" spans="1:5" ht="15.75" thickBot="1" x14ac:dyDescent="0.3">
      <c r="A1" s="88" t="s">
        <v>131</v>
      </c>
      <c r="B1" s="88"/>
      <c r="C1" s="88"/>
      <c r="D1" s="88"/>
      <c r="E1" s="88"/>
    </row>
    <row r="2" spans="1:5" ht="19.5" x14ac:dyDescent="0.25">
      <c r="A2" s="101" t="s">
        <v>234</v>
      </c>
      <c r="B2" s="101"/>
      <c r="C2" s="90"/>
      <c r="D2" s="90"/>
      <c r="E2" s="90"/>
    </row>
    <row r="3" spans="1:5" x14ac:dyDescent="0.25">
      <c r="A3" s="83" t="s">
        <v>126</v>
      </c>
      <c r="B3" s="83"/>
      <c r="C3" s="84"/>
      <c r="D3" s="84"/>
      <c r="E3" s="84"/>
    </row>
    <row r="4" spans="1:5" x14ac:dyDescent="0.25">
      <c r="A4" s="83" t="s">
        <v>124</v>
      </c>
      <c r="B4" s="83"/>
      <c r="C4" s="84"/>
      <c r="D4" s="84"/>
      <c r="E4" s="84"/>
    </row>
    <row r="5" spans="1:5" x14ac:dyDescent="0.25">
      <c r="A5" s="83" t="s">
        <v>127</v>
      </c>
      <c r="B5" s="83"/>
      <c r="C5" s="84"/>
      <c r="D5" s="84"/>
      <c r="E5" s="84"/>
    </row>
    <row r="6" spans="1:5" x14ac:dyDescent="0.25">
      <c r="A6" s="83" t="s">
        <v>128</v>
      </c>
      <c r="B6" s="83"/>
      <c r="C6" s="84"/>
      <c r="D6" s="84"/>
      <c r="E6" s="84"/>
    </row>
    <row r="7" spans="1:5" x14ac:dyDescent="0.25">
      <c r="A7" s="83" t="s">
        <v>130</v>
      </c>
      <c r="B7" s="83"/>
      <c r="C7" s="84"/>
      <c r="D7" s="84"/>
      <c r="E7" s="84"/>
    </row>
    <row r="8" spans="1:5" x14ac:dyDescent="0.25">
      <c r="A8" s="83" t="s">
        <v>129</v>
      </c>
      <c r="B8" s="83"/>
      <c r="C8" s="84"/>
      <c r="D8" s="84"/>
      <c r="E8" s="84"/>
    </row>
    <row r="9" spans="1:5" x14ac:dyDescent="0.25">
      <c r="A9" s="85" t="s">
        <v>5</v>
      </c>
      <c r="B9" s="85"/>
      <c r="C9" s="35"/>
      <c r="D9" s="86" t="s">
        <v>132</v>
      </c>
      <c r="E9" s="87"/>
    </row>
    <row r="10" spans="1:5" x14ac:dyDescent="0.25">
      <c r="A10" s="1" t="s">
        <v>233</v>
      </c>
      <c r="B10" s="2" t="s">
        <v>133</v>
      </c>
      <c r="C10" s="1" t="s">
        <v>178</v>
      </c>
      <c r="D10" s="3" t="s">
        <v>179</v>
      </c>
      <c r="E10" s="3" t="s">
        <v>180</v>
      </c>
    </row>
    <row r="11" spans="1:5" x14ac:dyDescent="0.25">
      <c r="A11" s="1">
        <v>1</v>
      </c>
      <c r="B11" s="4" t="s">
        <v>181</v>
      </c>
      <c r="C11" s="26" t="s">
        <v>12</v>
      </c>
      <c r="D11" s="5">
        <v>287000</v>
      </c>
      <c r="E11" s="5">
        <v>287000</v>
      </c>
    </row>
    <row r="12" spans="1:5" x14ac:dyDescent="0.25">
      <c r="A12" s="2" t="s">
        <v>13</v>
      </c>
      <c r="B12" s="6" t="s">
        <v>134</v>
      </c>
      <c r="C12" s="2"/>
      <c r="D12" s="7" t="s">
        <v>15</v>
      </c>
      <c r="E12" s="7" t="s">
        <v>15</v>
      </c>
    </row>
    <row r="13" spans="1:5" x14ac:dyDescent="0.25">
      <c r="A13" s="2">
        <v>2</v>
      </c>
      <c r="B13" s="8" t="s">
        <v>135</v>
      </c>
      <c r="C13" s="26"/>
      <c r="D13" s="9">
        <v>1320</v>
      </c>
      <c r="E13" s="9" t="s">
        <v>15</v>
      </c>
    </row>
    <row r="14" spans="1:5" x14ac:dyDescent="0.25">
      <c r="A14" s="2">
        <v>3</v>
      </c>
      <c r="B14" s="10" t="s">
        <v>136</v>
      </c>
      <c r="C14" s="36"/>
      <c r="D14" s="9">
        <v>4790</v>
      </c>
      <c r="E14" s="9" t="s">
        <v>15</v>
      </c>
    </row>
    <row r="15" spans="1:5" ht="15" hidden="1" customHeight="1" x14ac:dyDescent="0.25">
      <c r="A15" s="2">
        <v>4</v>
      </c>
      <c r="B15" s="11" t="s">
        <v>137</v>
      </c>
      <c r="C15" s="15"/>
      <c r="D15" s="12">
        <v>0</v>
      </c>
      <c r="E15" s="9" t="s">
        <v>15</v>
      </c>
    </row>
    <row r="16" spans="1:5" ht="15" hidden="1" customHeight="1" x14ac:dyDescent="0.25">
      <c r="A16" s="2">
        <v>5</v>
      </c>
      <c r="B16" s="10" t="s">
        <v>138</v>
      </c>
      <c r="C16" s="36"/>
      <c r="D16" s="9">
        <v>0</v>
      </c>
      <c r="E16" s="9" t="s">
        <v>15</v>
      </c>
    </row>
    <row r="17" spans="1:5" x14ac:dyDescent="0.25">
      <c r="A17" s="2">
        <v>6</v>
      </c>
      <c r="B17" s="8" t="s">
        <v>182</v>
      </c>
      <c r="C17" s="26"/>
      <c r="D17" s="9">
        <v>720</v>
      </c>
      <c r="E17" s="9" t="s">
        <v>15</v>
      </c>
    </row>
    <row r="18" spans="1:5" x14ac:dyDescent="0.25">
      <c r="A18" s="2">
        <v>7</v>
      </c>
      <c r="B18" s="51" t="s">
        <v>183</v>
      </c>
      <c r="C18" s="49"/>
      <c r="D18" s="50">
        <v>2500</v>
      </c>
      <c r="E18" s="9" t="s">
        <v>15</v>
      </c>
    </row>
    <row r="19" spans="1:5" x14ac:dyDescent="0.25">
      <c r="A19" s="2" t="s">
        <v>19</v>
      </c>
      <c r="B19" s="6" t="s">
        <v>231</v>
      </c>
      <c r="C19" s="2"/>
      <c r="D19" s="7" t="s">
        <v>15</v>
      </c>
      <c r="E19" s="7" t="s">
        <v>15</v>
      </c>
    </row>
    <row r="20" spans="1:5" x14ac:dyDescent="0.25">
      <c r="A20" s="2">
        <v>8</v>
      </c>
      <c r="B20" s="11" t="s">
        <v>139</v>
      </c>
      <c r="C20" s="15"/>
      <c r="D20" s="9">
        <v>0</v>
      </c>
      <c r="E20" s="9" t="s">
        <v>15</v>
      </c>
    </row>
    <row r="21" spans="1:5" x14ac:dyDescent="0.25">
      <c r="A21" s="2">
        <v>9</v>
      </c>
      <c r="B21" s="11" t="s">
        <v>184</v>
      </c>
      <c r="C21" s="15"/>
      <c r="D21" s="9">
        <v>3500</v>
      </c>
      <c r="E21" s="9" t="s">
        <v>15</v>
      </c>
    </row>
    <row r="22" spans="1:5" x14ac:dyDescent="0.25">
      <c r="A22" s="2" t="s">
        <v>22</v>
      </c>
      <c r="B22" s="6" t="s">
        <v>140</v>
      </c>
      <c r="C22" s="2"/>
      <c r="D22" s="7" t="s">
        <v>15</v>
      </c>
      <c r="E22" s="7" t="s">
        <v>15</v>
      </c>
    </row>
    <row r="23" spans="1:5" x14ac:dyDescent="0.25">
      <c r="A23" s="2">
        <v>10</v>
      </c>
      <c r="B23" s="11" t="s">
        <v>185</v>
      </c>
      <c r="C23" s="15"/>
      <c r="D23" s="9">
        <v>4300</v>
      </c>
      <c r="E23" s="9" t="s">
        <v>15</v>
      </c>
    </row>
    <row r="24" spans="1:5" x14ac:dyDescent="0.25">
      <c r="A24" s="2">
        <v>11</v>
      </c>
      <c r="B24" s="11" t="s">
        <v>187</v>
      </c>
      <c r="C24" s="15"/>
      <c r="D24" s="9">
        <v>8550</v>
      </c>
      <c r="E24" s="9" t="s">
        <v>15</v>
      </c>
    </row>
    <row r="25" spans="1:5" x14ac:dyDescent="0.25">
      <c r="A25" s="2">
        <v>12</v>
      </c>
      <c r="B25" s="13" t="s">
        <v>141</v>
      </c>
      <c r="C25" s="37"/>
      <c r="D25" s="9">
        <v>590</v>
      </c>
      <c r="E25" s="9" t="s">
        <v>15</v>
      </c>
    </row>
    <row r="26" spans="1:5" x14ac:dyDescent="0.25">
      <c r="A26" s="2">
        <v>13</v>
      </c>
      <c r="B26" s="8" t="s">
        <v>142</v>
      </c>
      <c r="C26" s="26"/>
      <c r="D26" s="9">
        <v>1500</v>
      </c>
      <c r="E26" s="9" t="s">
        <v>15</v>
      </c>
    </row>
    <row r="27" spans="1:5" x14ac:dyDescent="0.25">
      <c r="A27" s="2">
        <v>14</v>
      </c>
      <c r="B27" s="8" t="s">
        <v>143</v>
      </c>
      <c r="C27" s="26"/>
      <c r="D27" s="9">
        <v>150</v>
      </c>
      <c r="E27" s="9" t="s">
        <v>15</v>
      </c>
    </row>
    <row r="28" spans="1:5" x14ac:dyDescent="0.25">
      <c r="A28" s="2">
        <v>15</v>
      </c>
      <c r="B28" s="11" t="s">
        <v>144</v>
      </c>
      <c r="C28" s="15"/>
      <c r="D28" s="9">
        <v>275</v>
      </c>
      <c r="E28" s="9" t="s">
        <v>15</v>
      </c>
    </row>
    <row r="29" spans="1:5" x14ac:dyDescent="0.25">
      <c r="A29" s="2">
        <v>16</v>
      </c>
      <c r="B29" s="8" t="s">
        <v>145</v>
      </c>
      <c r="C29" s="26"/>
      <c r="D29" s="9">
        <v>2170</v>
      </c>
      <c r="E29" s="9" t="s">
        <v>15</v>
      </c>
    </row>
    <row r="30" spans="1:5" x14ac:dyDescent="0.25">
      <c r="A30" s="2">
        <v>17</v>
      </c>
      <c r="B30" s="8" t="s">
        <v>189</v>
      </c>
      <c r="C30" s="26"/>
      <c r="D30" s="9">
        <v>990</v>
      </c>
      <c r="E30" s="9" t="s">
        <v>15</v>
      </c>
    </row>
    <row r="31" spans="1:5" x14ac:dyDescent="0.25">
      <c r="A31" s="2">
        <v>18</v>
      </c>
      <c r="B31" s="14" t="s">
        <v>190</v>
      </c>
      <c r="C31" s="15"/>
      <c r="D31" s="5">
        <v>2860</v>
      </c>
      <c r="E31" s="5" t="s">
        <v>15</v>
      </c>
    </row>
    <row r="32" spans="1:5" x14ac:dyDescent="0.25">
      <c r="A32" s="2">
        <v>19</v>
      </c>
      <c r="B32" s="14" t="s">
        <v>191</v>
      </c>
      <c r="C32" s="15"/>
      <c r="D32" s="5">
        <v>2640</v>
      </c>
      <c r="E32" s="5" t="s">
        <v>15</v>
      </c>
    </row>
    <row r="33" spans="1:5" x14ac:dyDescent="0.25">
      <c r="A33" s="2" t="s">
        <v>32</v>
      </c>
      <c r="B33" s="6" t="s">
        <v>147</v>
      </c>
      <c r="C33" s="2"/>
      <c r="D33" s="7" t="s">
        <v>15</v>
      </c>
      <c r="E33" s="7" t="s">
        <v>15</v>
      </c>
    </row>
    <row r="34" spans="1:5" x14ac:dyDescent="0.25">
      <c r="A34" s="2">
        <v>20</v>
      </c>
      <c r="B34" s="16" t="s">
        <v>193</v>
      </c>
      <c r="C34" s="26"/>
      <c r="D34" s="9">
        <v>1450</v>
      </c>
      <c r="E34" s="9" t="s">
        <v>15</v>
      </c>
    </row>
    <row r="35" spans="1:5" x14ac:dyDescent="0.25">
      <c r="A35" s="2">
        <v>21</v>
      </c>
      <c r="B35" s="8" t="s">
        <v>148</v>
      </c>
      <c r="C35" s="26"/>
      <c r="D35" s="9">
        <v>1250</v>
      </c>
      <c r="E35" s="9" t="s">
        <v>15</v>
      </c>
    </row>
    <row r="36" spans="1:5" x14ac:dyDescent="0.25">
      <c r="A36" s="2">
        <v>22</v>
      </c>
      <c r="B36" s="8" t="s">
        <v>195</v>
      </c>
      <c r="C36" s="26"/>
      <c r="D36" s="9">
        <v>610</v>
      </c>
      <c r="E36" s="9" t="s">
        <v>15</v>
      </c>
    </row>
    <row r="37" spans="1:5" x14ac:dyDescent="0.25">
      <c r="A37" s="2">
        <v>23</v>
      </c>
      <c r="B37" s="17" t="s">
        <v>149</v>
      </c>
      <c r="C37" s="38"/>
      <c r="D37" s="9">
        <v>1045</v>
      </c>
      <c r="E37" s="9" t="s">
        <v>15</v>
      </c>
    </row>
    <row r="38" spans="1:5" x14ac:dyDescent="0.25">
      <c r="A38" s="2">
        <v>24</v>
      </c>
      <c r="B38" s="8" t="s">
        <v>150</v>
      </c>
      <c r="C38" s="26"/>
      <c r="D38" s="9">
        <v>1660</v>
      </c>
      <c r="E38" s="9" t="s">
        <v>15</v>
      </c>
    </row>
    <row r="39" spans="1:5" x14ac:dyDescent="0.25">
      <c r="A39" s="2">
        <v>25</v>
      </c>
      <c r="B39" s="19" t="s">
        <v>151</v>
      </c>
      <c r="C39" s="40"/>
      <c r="D39" s="41">
        <v>2650</v>
      </c>
      <c r="E39" s="42" t="s">
        <v>15</v>
      </c>
    </row>
    <row r="40" spans="1:5" x14ac:dyDescent="0.25">
      <c r="A40" s="2">
        <v>26</v>
      </c>
      <c r="B40" s="11" t="s">
        <v>152</v>
      </c>
      <c r="C40" s="15"/>
      <c r="D40" s="12">
        <v>1720</v>
      </c>
      <c r="E40" s="9" t="s">
        <v>15</v>
      </c>
    </row>
    <row r="41" spans="1:5" x14ac:dyDescent="0.25">
      <c r="A41" s="2">
        <v>27</v>
      </c>
      <c r="B41" s="11" t="s">
        <v>153</v>
      </c>
      <c r="C41" s="15"/>
      <c r="D41" s="9">
        <v>2150</v>
      </c>
      <c r="E41" s="9" t="s">
        <v>15</v>
      </c>
    </row>
    <row r="42" spans="1:5" x14ac:dyDescent="0.25">
      <c r="A42" s="2">
        <v>28</v>
      </c>
      <c r="B42" s="11" t="s">
        <v>154</v>
      </c>
      <c r="C42" s="15"/>
      <c r="D42" s="9">
        <v>4700</v>
      </c>
      <c r="E42" s="9" t="s">
        <v>15</v>
      </c>
    </row>
    <row r="43" spans="1:5" x14ac:dyDescent="0.25">
      <c r="A43" s="2" t="s">
        <v>122</v>
      </c>
      <c r="B43" s="6" t="s">
        <v>206</v>
      </c>
      <c r="C43" s="2"/>
      <c r="D43" s="7" t="s">
        <v>15</v>
      </c>
      <c r="E43" s="7" t="s">
        <v>15</v>
      </c>
    </row>
    <row r="44" spans="1:5" x14ac:dyDescent="0.25">
      <c r="A44" s="2">
        <v>29</v>
      </c>
      <c r="B44" s="18" t="s">
        <v>196</v>
      </c>
      <c r="C44" s="30"/>
      <c r="D44" s="9">
        <v>1040</v>
      </c>
      <c r="E44" s="9" t="s">
        <v>15</v>
      </c>
    </row>
    <row r="45" spans="1:5" ht="21" x14ac:dyDescent="0.25">
      <c r="A45" s="2">
        <v>30</v>
      </c>
      <c r="B45" s="11" t="s">
        <v>197</v>
      </c>
      <c r="C45" s="15"/>
      <c r="D45" s="9">
        <v>2740</v>
      </c>
      <c r="E45" s="9" t="s">
        <v>15</v>
      </c>
    </row>
    <row r="46" spans="1:5" x14ac:dyDescent="0.25">
      <c r="A46" s="2">
        <v>31</v>
      </c>
      <c r="B46" s="8" t="s">
        <v>158</v>
      </c>
      <c r="C46" s="26"/>
      <c r="D46" s="9">
        <v>1150</v>
      </c>
      <c r="E46" s="9" t="s">
        <v>15</v>
      </c>
    </row>
    <row r="47" spans="1:5" x14ac:dyDescent="0.25">
      <c r="A47" s="2">
        <v>32</v>
      </c>
      <c r="B47" s="8" t="s">
        <v>201</v>
      </c>
      <c r="C47" s="26"/>
      <c r="D47" s="9">
        <v>1150</v>
      </c>
      <c r="E47" s="9" t="s">
        <v>15</v>
      </c>
    </row>
    <row r="48" spans="1:5" x14ac:dyDescent="0.25">
      <c r="A48" s="2">
        <v>33</v>
      </c>
      <c r="B48" s="18" t="s">
        <v>200</v>
      </c>
      <c r="C48" s="30"/>
      <c r="D48" s="9">
        <v>450</v>
      </c>
      <c r="E48" s="9" t="s">
        <v>15</v>
      </c>
    </row>
    <row r="49" spans="1:5" x14ac:dyDescent="0.25">
      <c r="A49" s="2">
        <v>34</v>
      </c>
      <c r="B49" s="8" t="s">
        <v>159</v>
      </c>
      <c r="C49" s="26"/>
      <c r="D49" s="9">
        <v>1160</v>
      </c>
      <c r="E49" s="9" t="s">
        <v>15</v>
      </c>
    </row>
    <row r="50" spans="1:5" x14ac:dyDescent="0.25">
      <c r="A50" s="2">
        <v>35</v>
      </c>
      <c r="B50" s="16" t="s">
        <v>199</v>
      </c>
      <c r="C50" s="26"/>
      <c r="D50" s="9">
        <v>100</v>
      </c>
      <c r="E50" s="9" t="s">
        <v>15</v>
      </c>
    </row>
    <row r="51" spans="1:5" x14ac:dyDescent="0.25">
      <c r="A51" s="2">
        <v>36</v>
      </c>
      <c r="B51" s="11" t="s">
        <v>160</v>
      </c>
      <c r="C51" s="15"/>
      <c r="D51" s="9">
        <v>930</v>
      </c>
      <c r="E51" s="9" t="s">
        <v>15</v>
      </c>
    </row>
    <row r="52" spans="1:5" x14ac:dyDescent="0.25">
      <c r="A52" s="2">
        <v>37</v>
      </c>
      <c r="B52" s="8" t="s">
        <v>202</v>
      </c>
      <c r="C52" s="26"/>
      <c r="D52" s="9">
        <v>900</v>
      </c>
      <c r="E52" s="9" t="s">
        <v>15</v>
      </c>
    </row>
    <row r="53" spans="1:5" x14ac:dyDescent="0.25">
      <c r="A53" s="2">
        <v>38</v>
      </c>
      <c r="B53" s="43" t="s">
        <v>203</v>
      </c>
      <c r="C53" s="44"/>
      <c r="D53" s="45">
        <v>2500</v>
      </c>
      <c r="E53" s="45" t="s">
        <v>15</v>
      </c>
    </row>
    <row r="54" spans="1:5" x14ac:dyDescent="0.25">
      <c r="A54" s="2">
        <v>39</v>
      </c>
      <c r="B54" s="8" t="s">
        <v>204</v>
      </c>
      <c r="C54" s="26"/>
      <c r="D54" s="9">
        <v>1250</v>
      </c>
      <c r="E54" s="9" t="s">
        <v>15</v>
      </c>
    </row>
    <row r="55" spans="1:5" x14ac:dyDescent="0.25">
      <c r="A55" s="2">
        <v>40</v>
      </c>
      <c r="B55" s="19" t="s">
        <v>161</v>
      </c>
      <c r="C55" s="31"/>
      <c r="D55" s="9">
        <v>290</v>
      </c>
      <c r="E55" s="9" t="s">
        <v>15</v>
      </c>
    </row>
    <row r="56" spans="1:5" ht="21" x14ac:dyDescent="0.25">
      <c r="A56" s="2">
        <v>41</v>
      </c>
      <c r="B56" s="8" t="s">
        <v>162</v>
      </c>
      <c r="C56" s="26"/>
      <c r="D56" s="9">
        <v>450</v>
      </c>
      <c r="E56" s="9" t="s">
        <v>15</v>
      </c>
    </row>
    <row r="57" spans="1:5" x14ac:dyDescent="0.25">
      <c r="A57" s="2">
        <v>42</v>
      </c>
      <c r="B57" s="51" t="s">
        <v>205</v>
      </c>
      <c r="C57" s="49"/>
      <c r="D57" s="50">
        <v>850</v>
      </c>
      <c r="E57" s="50" t="s">
        <v>15</v>
      </c>
    </row>
    <row r="58" spans="1:5" x14ac:dyDescent="0.25">
      <c r="A58" s="2">
        <v>43</v>
      </c>
      <c r="B58" s="20" t="s">
        <v>166</v>
      </c>
      <c r="C58" s="49"/>
      <c r="D58" s="50">
        <v>800</v>
      </c>
      <c r="E58" s="41" t="s">
        <v>15</v>
      </c>
    </row>
    <row r="59" spans="1:5" x14ac:dyDescent="0.25">
      <c r="A59" s="2">
        <v>44</v>
      </c>
      <c r="B59" s="20" t="s">
        <v>240</v>
      </c>
      <c r="C59" s="49"/>
      <c r="D59" s="61">
        <v>1540</v>
      </c>
      <c r="E59" s="41" t="s">
        <v>15</v>
      </c>
    </row>
    <row r="60" spans="1:5" x14ac:dyDescent="0.25">
      <c r="A60" s="2">
        <v>45</v>
      </c>
      <c r="B60" s="14" t="s">
        <v>239</v>
      </c>
      <c r="C60" s="49"/>
      <c r="D60" s="61">
        <v>1620</v>
      </c>
      <c r="E60" s="41" t="s">
        <v>15</v>
      </c>
    </row>
    <row r="61" spans="1:5" x14ac:dyDescent="0.25">
      <c r="A61" s="2" t="s">
        <v>56</v>
      </c>
      <c r="B61" s="6" t="s">
        <v>163</v>
      </c>
      <c r="C61" s="2"/>
      <c r="D61" s="7" t="s">
        <v>15</v>
      </c>
      <c r="E61" s="7" t="s">
        <v>15</v>
      </c>
    </row>
    <row r="62" spans="1:5" x14ac:dyDescent="0.25">
      <c r="A62" s="2">
        <v>46</v>
      </c>
      <c r="B62" s="46" t="s">
        <v>207</v>
      </c>
      <c r="C62" s="31"/>
      <c r="D62" s="41">
        <v>1950</v>
      </c>
      <c r="E62" s="41" t="s">
        <v>15</v>
      </c>
    </row>
    <row r="63" spans="1:5" x14ac:dyDescent="0.25">
      <c r="A63" s="2">
        <v>47</v>
      </c>
      <c r="B63" s="16" t="s">
        <v>208</v>
      </c>
      <c r="C63" s="26"/>
      <c r="D63" s="9">
        <v>3100</v>
      </c>
      <c r="E63" s="9" t="s">
        <v>15</v>
      </c>
    </row>
    <row r="64" spans="1:5" x14ac:dyDescent="0.25">
      <c r="A64" s="2">
        <v>48</v>
      </c>
      <c r="B64" s="16" t="s">
        <v>209</v>
      </c>
      <c r="C64" s="26"/>
      <c r="D64" s="9">
        <v>4100</v>
      </c>
      <c r="E64" s="9" t="s">
        <v>15</v>
      </c>
    </row>
    <row r="65" spans="1:5" x14ac:dyDescent="0.25">
      <c r="A65" s="2">
        <v>49</v>
      </c>
      <c r="B65" s="8" t="s">
        <v>211</v>
      </c>
      <c r="C65" s="26"/>
      <c r="D65" s="9">
        <v>440</v>
      </c>
      <c r="E65" s="9" t="s">
        <v>15</v>
      </c>
    </row>
    <row r="66" spans="1:5" x14ac:dyDescent="0.25">
      <c r="A66" s="2">
        <v>50</v>
      </c>
      <c r="B66" s="8" t="s">
        <v>212</v>
      </c>
      <c r="C66" s="26"/>
      <c r="D66" s="9">
        <v>440</v>
      </c>
      <c r="E66" s="9" t="s">
        <v>15</v>
      </c>
    </row>
    <row r="67" spans="1:5" ht="21" x14ac:dyDescent="0.25">
      <c r="A67" s="2">
        <v>51</v>
      </c>
      <c r="B67" s="20" t="s">
        <v>164</v>
      </c>
      <c r="C67" s="32"/>
      <c r="D67" s="9">
        <v>2750</v>
      </c>
      <c r="E67" s="9" t="s">
        <v>15</v>
      </c>
    </row>
    <row r="68" spans="1:5" x14ac:dyDescent="0.25">
      <c r="A68" s="2">
        <v>52</v>
      </c>
      <c r="B68" s="8" t="s">
        <v>210</v>
      </c>
      <c r="C68" s="26"/>
      <c r="D68" s="9">
        <v>900</v>
      </c>
      <c r="E68" s="9" t="s">
        <v>15</v>
      </c>
    </row>
    <row r="69" spans="1:5" x14ac:dyDescent="0.25">
      <c r="A69" s="2">
        <v>53</v>
      </c>
      <c r="B69" s="20" t="s">
        <v>165</v>
      </c>
      <c r="C69" s="32"/>
      <c r="D69" s="9">
        <v>990</v>
      </c>
      <c r="E69" s="9" t="s">
        <v>15</v>
      </c>
    </row>
    <row r="70" spans="1:5" x14ac:dyDescent="0.25">
      <c r="A70" s="2" t="s">
        <v>123</v>
      </c>
      <c r="B70" s="6" t="s">
        <v>167</v>
      </c>
      <c r="C70" s="2"/>
      <c r="D70" s="7" t="s">
        <v>15</v>
      </c>
      <c r="E70" s="7" t="s">
        <v>15</v>
      </c>
    </row>
    <row r="71" spans="1:5" x14ac:dyDescent="0.25">
      <c r="A71" s="2">
        <v>54</v>
      </c>
      <c r="B71" s="19" t="s">
        <v>168</v>
      </c>
      <c r="C71" s="31"/>
      <c r="D71" s="41">
        <v>950</v>
      </c>
      <c r="E71" s="41" t="s">
        <v>15</v>
      </c>
    </row>
    <row r="72" spans="1:5" x14ac:dyDescent="0.25">
      <c r="A72" s="2">
        <v>55</v>
      </c>
      <c r="B72" s="19" t="s">
        <v>213</v>
      </c>
      <c r="C72" s="31"/>
      <c r="D72" s="41">
        <v>1950</v>
      </c>
      <c r="E72" s="41" t="s">
        <v>15</v>
      </c>
    </row>
    <row r="73" spans="1:5" ht="21" x14ac:dyDescent="0.25">
      <c r="A73" s="2">
        <v>56</v>
      </c>
      <c r="B73" s="11" t="s">
        <v>237</v>
      </c>
      <c r="C73" s="28"/>
      <c r="D73" s="9">
        <v>1500</v>
      </c>
      <c r="E73" s="9" t="s">
        <v>15</v>
      </c>
    </row>
    <row r="74" spans="1:5" x14ac:dyDescent="0.25">
      <c r="A74" s="2">
        <v>57</v>
      </c>
      <c r="B74" s="8" t="s">
        <v>216</v>
      </c>
      <c r="C74" s="33"/>
      <c r="D74" s="9">
        <v>1190</v>
      </c>
      <c r="E74" s="9" t="s">
        <v>15</v>
      </c>
    </row>
    <row r="75" spans="1:5" x14ac:dyDescent="0.25">
      <c r="A75" s="2">
        <v>58</v>
      </c>
      <c r="B75" s="8" t="s">
        <v>217</v>
      </c>
      <c r="C75" s="33"/>
      <c r="D75" s="9">
        <v>550</v>
      </c>
      <c r="E75" s="9" t="s">
        <v>15</v>
      </c>
    </row>
    <row r="76" spans="1:5" x14ac:dyDescent="0.25">
      <c r="A76" s="2">
        <v>59</v>
      </c>
      <c r="B76" s="8" t="s">
        <v>169</v>
      </c>
      <c r="C76" s="33"/>
      <c r="D76" s="9">
        <v>650</v>
      </c>
      <c r="E76" s="9" t="s">
        <v>15</v>
      </c>
    </row>
    <row r="77" spans="1:5" x14ac:dyDescent="0.25">
      <c r="A77" s="2">
        <v>60</v>
      </c>
      <c r="B77" s="13" t="s">
        <v>170</v>
      </c>
      <c r="C77" s="34"/>
      <c r="D77" s="9">
        <v>950</v>
      </c>
      <c r="E77" s="9" t="s">
        <v>15</v>
      </c>
    </row>
    <row r="78" spans="1:5" ht="21" x14ac:dyDescent="0.25">
      <c r="A78" s="2">
        <v>61</v>
      </c>
      <c r="B78" s="13" t="s">
        <v>242</v>
      </c>
      <c r="C78" s="34"/>
      <c r="D78" s="9">
        <v>1850</v>
      </c>
      <c r="E78" s="9" t="s">
        <v>15</v>
      </c>
    </row>
    <row r="79" spans="1:5" x14ac:dyDescent="0.25">
      <c r="A79" s="2">
        <v>62</v>
      </c>
      <c r="B79" s="19" t="s">
        <v>171</v>
      </c>
      <c r="C79" s="47"/>
      <c r="D79" s="41">
        <v>1240</v>
      </c>
      <c r="E79" s="41" t="s">
        <v>15</v>
      </c>
    </row>
    <row r="80" spans="1:5" x14ac:dyDescent="0.25">
      <c r="A80" s="2">
        <v>63</v>
      </c>
      <c r="B80" s="8" t="s">
        <v>218</v>
      </c>
      <c r="C80" s="33"/>
      <c r="D80" s="9">
        <v>2450</v>
      </c>
      <c r="E80" s="9" t="s">
        <v>15</v>
      </c>
    </row>
    <row r="81" spans="1:5" x14ac:dyDescent="0.25">
      <c r="A81" s="2">
        <v>64</v>
      </c>
      <c r="B81" s="8" t="s">
        <v>219</v>
      </c>
      <c r="C81" s="33"/>
      <c r="D81" s="9">
        <v>3650</v>
      </c>
      <c r="E81" s="9" t="s">
        <v>15</v>
      </c>
    </row>
    <row r="82" spans="1:5" x14ac:dyDescent="0.25">
      <c r="A82" s="2">
        <v>65</v>
      </c>
      <c r="B82" s="8" t="s">
        <v>220</v>
      </c>
      <c r="C82" s="33"/>
      <c r="D82" s="9">
        <v>4950</v>
      </c>
      <c r="E82" s="9" t="s">
        <v>15</v>
      </c>
    </row>
    <row r="83" spans="1:5" x14ac:dyDescent="0.25">
      <c r="A83" s="2">
        <v>66</v>
      </c>
      <c r="B83" s="8" t="s">
        <v>172</v>
      </c>
      <c r="C83" s="33"/>
      <c r="D83" s="9">
        <v>11150</v>
      </c>
      <c r="E83" s="9" t="s">
        <v>15</v>
      </c>
    </row>
    <row r="84" spans="1:5" ht="21" x14ac:dyDescent="0.25">
      <c r="A84" s="2" t="s">
        <v>66</v>
      </c>
      <c r="B84" s="6" t="s">
        <v>173</v>
      </c>
      <c r="C84" s="29"/>
      <c r="D84" s="7" t="s">
        <v>15</v>
      </c>
      <c r="E84" s="7" t="s">
        <v>15</v>
      </c>
    </row>
    <row r="85" spans="1:5" ht="21" x14ac:dyDescent="0.25">
      <c r="A85" s="2">
        <v>67</v>
      </c>
      <c r="B85" s="16" t="s">
        <v>221</v>
      </c>
      <c r="C85" s="33"/>
      <c r="D85" s="9">
        <v>520</v>
      </c>
      <c r="E85" s="9" t="s">
        <v>15</v>
      </c>
    </row>
    <row r="86" spans="1:5" x14ac:dyDescent="0.25">
      <c r="A86" s="2">
        <v>68</v>
      </c>
      <c r="B86" s="8" t="s">
        <v>174</v>
      </c>
      <c r="C86" s="33"/>
      <c r="D86" s="9">
        <v>690</v>
      </c>
      <c r="E86" s="9" t="s">
        <v>15</v>
      </c>
    </row>
    <row r="87" spans="1:5" x14ac:dyDescent="0.25">
      <c r="A87" s="2">
        <v>69</v>
      </c>
      <c r="B87" s="16" t="s">
        <v>175</v>
      </c>
      <c r="C87" s="33"/>
      <c r="D87" s="9">
        <v>550</v>
      </c>
      <c r="E87" s="9" t="s">
        <v>15</v>
      </c>
    </row>
    <row r="88" spans="1:5" x14ac:dyDescent="0.25">
      <c r="A88" s="2">
        <v>70</v>
      </c>
      <c r="B88" s="8" t="s">
        <v>176</v>
      </c>
      <c r="C88" s="33"/>
      <c r="D88" s="9">
        <v>710</v>
      </c>
      <c r="E88" s="9" t="s">
        <v>15</v>
      </c>
    </row>
    <row r="89" spans="1:5" x14ac:dyDescent="0.25">
      <c r="A89" s="2" t="s">
        <v>75</v>
      </c>
      <c r="B89" s="6" t="s">
        <v>177</v>
      </c>
      <c r="C89" s="29"/>
      <c r="D89" s="7" t="s">
        <v>15</v>
      </c>
      <c r="E89" s="21" t="s">
        <v>15</v>
      </c>
    </row>
    <row r="90" spans="1:5" x14ac:dyDescent="0.25">
      <c r="A90" s="2">
        <v>71</v>
      </c>
      <c r="B90" s="19"/>
      <c r="C90" s="47"/>
      <c r="D90" s="41" t="s">
        <v>15</v>
      </c>
      <c r="E90" s="41" t="s">
        <v>15</v>
      </c>
    </row>
    <row r="91" spans="1:5" x14ac:dyDescent="0.25">
      <c r="A91" s="2">
        <v>72</v>
      </c>
      <c r="B91" s="19"/>
      <c r="C91" s="47"/>
      <c r="D91" s="41" t="s">
        <v>15</v>
      </c>
      <c r="E91" s="41" t="s">
        <v>15</v>
      </c>
    </row>
    <row r="92" spans="1:5" x14ac:dyDescent="0.25">
      <c r="A92" s="2">
        <v>73</v>
      </c>
      <c r="B92" s="48"/>
      <c r="C92" s="49"/>
      <c r="D92" s="50" t="s">
        <v>15</v>
      </c>
      <c r="E92" s="41" t="s">
        <v>15</v>
      </c>
    </row>
    <row r="93" spans="1:5" x14ac:dyDescent="0.25">
      <c r="A93" s="77" t="s">
        <v>223</v>
      </c>
      <c r="B93" s="78"/>
      <c r="C93" s="1"/>
      <c r="D93" s="22" t="s">
        <v>15</v>
      </c>
      <c r="E93" s="23">
        <v>287000</v>
      </c>
    </row>
    <row r="94" spans="1:5" x14ac:dyDescent="0.25">
      <c r="A94" s="79" t="s">
        <v>225</v>
      </c>
      <c r="B94" s="80"/>
      <c r="C94" s="24"/>
      <c r="D94" s="5"/>
      <c r="E94" s="5">
        <f>E$11</f>
        <v>287000</v>
      </c>
    </row>
    <row r="95" spans="1:5" x14ac:dyDescent="0.25">
      <c r="A95" s="79" t="s">
        <v>224</v>
      </c>
      <c r="B95" s="80"/>
      <c r="C95" s="24"/>
      <c r="D95" s="5"/>
      <c r="E95" s="5">
        <f>E93-E94</f>
        <v>0</v>
      </c>
    </row>
    <row r="96" spans="1:5" x14ac:dyDescent="0.25">
      <c r="A96" s="77" t="s">
        <v>226</v>
      </c>
      <c r="B96" s="78"/>
      <c r="C96" s="2"/>
      <c r="D96" s="23"/>
      <c r="E96" s="25"/>
    </row>
    <row r="97" spans="1:5" x14ac:dyDescent="0.25">
      <c r="A97" s="79" t="s">
        <v>227</v>
      </c>
      <c r="B97" s="80"/>
      <c r="C97" s="26"/>
      <c r="D97" s="27"/>
      <c r="E97" s="9">
        <f>E93*(1-E96)</f>
        <v>287000</v>
      </c>
    </row>
    <row r="98" spans="1:5" x14ac:dyDescent="0.25">
      <c r="A98" s="94" t="s">
        <v>228</v>
      </c>
      <c r="B98" s="95"/>
      <c r="C98" s="95"/>
      <c r="D98" s="95"/>
      <c r="E98" s="96"/>
    </row>
    <row r="99" spans="1:5" ht="21" customHeight="1" x14ac:dyDescent="0.25">
      <c r="A99" s="73" t="s">
        <v>230</v>
      </c>
      <c r="B99" s="74"/>
      <c r="C99" s="74"/>
      <c r="D99" s="74"/>
      <c r="E99" s="75"/>
    </row>
    <row r="100" spans="1:5" x14ac:dyDescent="0.25">
      <c r="A100" s="98" t="s">
        <v>229</v>
      </c>
      <c r="B100" s="99"/>
      <c r="C100" s="99"/>
      <c r="D100" s="99"/>
      <c r="E100" s="100"/>
    </row>
  </sheetData>
  <mergeCells count="25">
    <mergeCell ref="A100:E100"/>
    <mergeCell ref="A97:B97"/>
    <mergeCell ref="A98:E98"/>
    <mergeCell ref="A99:E99"/>
    <mergeCell ref="A94:B94"/>
    <mergeCell ref="A95:B95"/>
    <mergeCell ref="A96:B96"/>
    <mergeCell ref="A9:B9"/>
    <mergeCell ref="D9:E9"/>
    <mergeCell ref="A93:B93"/>
    <mergeCell ref="A7:B7"/>
    <mergeCell ref="C7:E7"/>
    <mergeCell ref="A8:B8"/>
    <mergeCell ref="C8:E8"/>
    <mergeCell ref="A6:B6"/>
    <mergeCell ref="C6:E6"/>
    <mergeCell ref="A3:B3"/>
    <mergeCell ref="C3:E3"/>
    <mergeCell ref="A4:B4"/>
    <mergeCell ref="C4:E4"/>
    <mergeCell ref="A1:E1"/>
    <mergeCell ref="A2:B2"/>
    <mergeCell ref="C2:E2"/>
    <mergeCell ref="A5:B5"/>
    <mergeCell ref="C5:E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97973-47B8-4F92-9650-FA34E99D21E2}">
  <sheetPr>
    <tabColor theme="9" tint="0.79998168889431442"/>
  </sheetPr>
  <dimension ref="A1:E113"/>
  <sheetViews>
    <sheetView showGridLines="0" zoomScale="115" zoomScaleNormal="115" workbookViewId="0">
      <selection activeCell="B30" sqref="B30"/>
    </sheetView>
  </sheetViews>
  <sheetFormatPr defaultRowHeight="15" x14ac:dyDescent="0.25"/>
  <cols>
    <col min="1" max="1" width="4.140625" style="39" bestFit="1" customWidth="1"/>
    <col min="2" max="2" width="60.7109375" customWidth="1"/>
    <col min="3" max="3" width="4.7109375" style="39" bestFit="1" customWidth="1"/>
    <col min="4" max="5" width="8.85546875" customWidth="1"/>
  </cols>
  <sheetData>
    <row r="1" spans="1:5" ht="15.75" thickBot="1" x14ac:dyDescent="0.3">
      <c r="A1" s="88" t="s">
        <v>0</v>
      </c>
      <c r="B1" s="88"/>
      <c r="C1" s="88"/>
      <c r="D1" s="88"/>
      <c r="E1" s="88"/>
    </row>
    <row r="2" spans="1:5" ht="19.5" x14ac:dyDescent="0.25">
      <c r="A2" s="102" t="s">
        <v>89</v>
      </c>
      <c r="B2" s="102"/>
      <c r="C2" s="97"/>
      <c r="D2" s="97"/>
      <c r="E2" s="97"/>
    </row>
    <row r="3" spans="1:5" x14ac:dyDescent="0.25">
      <c r="A3" s="83" t="s">
        <v>106</v>
      </c>
      <c r="B3" s="83"/>
      <c r="C3" s="84"/>
      <c r="D3" s="84"/>
      <c r="E3" s="84"/>
    </row>
    <row r="4" spans="1:5" x14ac:dyDescent="0.25">
      <c r="A4" s="83" t="s">
        <v>1</v>
      </c>
      <c r="B4" s="83"/>
      <c r="C4" s="84"/>
      <c r="D4" s="84"/>
      <c r="E4" s="84"/>
    </row>
    <row r="5" spans="1:5" x14ac:dyDescent="0.25">
      <c r="A5" s="83" t="s">
        <v>105</v>
      </c>
      <c r="B5" s="83"/>
      <c r="C5" s="84"/>
      <c r="D5" s="84"/>
      <c r="E5" s="84"/>
    </row>
    <row r="6" spans="1:5" x14ac:dyDescent="0.25">
      <c r="A6" s="83" t="s">
        <v>2</v>
      </c>
      <c r="B6" s="83"/>
      <c r="C6" s="84"/>
      <c r="D6" s="84"/>
      <c r="E6" s="84"/>
    </row>
    <row r="7" spans="1:5" x14ac:dyDescent="0.25">
      <c r="A7" s="83" t="s">
        <v>3</v>
      </c>
      <c r="B7" s="83"/>
      <c r="C7" s="84"/>
      <c r="D7" s="84"/>
      <c r="E7" s="84"/>
    </row>
    <row r="8" spans="1:5" x14ac:dyDescent="0.25">
      <c r="A8" s="83" t="s">
        <v>4</v>
      </c>
      <c r="B8" s="83"/>
      <c r="C8" s="84"/>
      <c r="D8" s="84"/>
      <c r="E8" s="84"/>
    </row>
    <row r="9" spans="1:5" x14ac:dyDescent="0.25">
      <c r="A9" s="93" t="s">
        <v>5</v>
      </c>
      <c r="B9" s="93"/>
      <c r="C9" s="35"/>
      <c r="D9" s="86" t="s">
        <v>6</v>
      </c>
      <c r="E9" s="87"/>
    </row>
    <row r="10" spans="1:5" x14ac:dyDescent="0.25">
      <c r="A10" s="1" t="s">
        <v>7</v>
      </c>
      <c r="B10" s="2" t="s">
        <v>8</v>
      </c>
      <c r="C10" s="1" t="s">
        <v>9</v>
      </c>
      <c r="D10" s="3" t="s">
        <v>10</v>
      </c>
      <c r="E10" s="3" t="s">
        <v>11</v>
      </c>
    </row>
    <row r="11" spans="1:5" x14ac:dyDescent="0.25">
      <c r="A11" s="1">
        <v>1</v>
      </c>
      <c r="B11" s="4" t="s">
        <v>90</v>
      </c>
      <c r="C11" s="26" t="s">
        <v>12</v>
      </c>
      <c r="D11" s="5">
        <v>294000</v>
      </c>
      <c r="E11" s="5">
        <f>D11</f>
        <v>294000</v>
      </c>
    </row>
    <row r="12" spans="1:5" x14ac:dyDescent="0.25">
      <c r="A12" s="2" t="s">
        <v>13</v>
      </c>
      <c r="B12" s="6" t="s">
        <v>14</v>
      </c>
      <c r="C12" s="2"/>
      <c r="D12" s="7" t="s">
        <v>15</v>
      </c>
      <c r="E12" s="7" t="str">
        <f t="shared" ref="E12:E75" si="0">IF(C12="","",D12)</f>
        <v/>
      </c>
    </row>
    <row r="13" spans="1:5" x14ac:dyDescent="0.25">
      <c r="A13" s="2">
        <v>2</v>
      </c>
      <c r="B13" s="8" t="s">
        <v>96</v>
      </c>
      <c r="C13" s="26"/>
      <c r="D13" s="9">
        <v>1320</v>
      </c>
      <c r="E13" s="9" t="str">
        <f t="shared" si="0"/>
        <v/>
      </c>
    </row>
    <row r="14" spans="1:5" x14ac:dyDescent="0.25">
      <c r="A14" s="2">
        <v>3</v>
      </c>
      <c r="B14" s="10" t="s">
        <v>97</v>
      </c>
      <c r="C14" s="36"/>
      <c r="D14" s="9">
        <v>4790</v>
      </c>
      <c r="E14" s="9" t="str">
        <f t="shared" si="0"/>
        <v/>
      </c>
    </row>
    <row r="15" spans="1:5" hidden="1" x14ac:dyDescent="0.25">
      <c r="A15" s="2">
        <v>4</v>
      </c>
      <c r="B15" s="11" t="s">
        <v>16</v>
      </c>
      <c r="C15" s="15"/>
      <c r="D15" s="12">
        <v>0</v>
      </c>
      <c r="E15" s="12" t="str">
        <f t="shared" si="0"/>
        <v/>
      </c>
    </row>
    <row r="16" spans="1:5" hidden="1" x14ac:dyDescent="0.25">
      <c r="A16" s="2">
        <v>5</v>
      </c>
      <c r="B16" s="10" t="s">
        <v>17</v>
      </c>
      <c r="C16" s="36"/>
      <c r="D16" s="9">
        <v>0</v>
      </c>
      <c r="E16" s="9" t="str">
        <f t="shared" si="0"/>
        <v/>
      </c>
    </row>
    <row r="17" spans="1:5" x14ac:dyDescent="0.25">
      <c r="A17" s="2">
        <v>4</v>
      </c>
      <c r="B17" s="8" t="s">
        <v>18</v>
      </c>
      <c r="C17" s="26"/>
      <c r="D17" s="9">
        <v>720</v>
      </c>
      <c r="E17" s="9" t="str">
        <f t="shared" si="0"/>
        <v/>
      </c>
    </row>
    <row r="18" spans="1:5" x14ac:dyDescent="0.25">
      <c r="A18" s="2">
        <v>5</v>
      </c>
      <c r="B18" s="51" t="s">
        <v>102</v>
      </c>
      <c r="C18" s="49"/>
      <c r="D18" s="50">
        <v>2500</v>
      </c>
      <c r="E18" s="41" t="str">
        <f t="shared" si="0"/>
        <v/>
      </c>
    </row>
    <row r="19" spans="1:5" x14ac:dyDescent="0.25">
      <c r="A19" s="2" t="s">
        <v>19</v>
      </c>
      <c r="B19" s="6" t="s">
        <v>20</v>
      </c>
      <c r="C19" s="2"/>
      <c r="D19" s="7" t="s">
        <v>15</v>
      </c>
      <c r="E19" s="7" t="str">
        <f t="shared" si="0"/>
        <v/>
      </c>
    </row>
    <row r="20" spans="1:5" x14ac:dyDescent="0.25">
      <c r="A20" s="2">
        <v>6</v>
      </c>
      <c r="B20" s="11" t="s">
        <v>98</v>
      </c>
      <c r="C20" s="15"/>
      <c r="D20" s="9">
        <v>0</v>
      </c>
      <c r="E20" s="9" t="str">
        <f t="shared" si="0"/>
        <v/>
      </c>
    </row>
    <row r="21" spans="1:5" x14ac:dyDescent="0.25">
      <c r="A21" s="2">
        <v>7</v>
      </c>
      <c r="B21" s="11" t="s">
        <v>21</v>
      </c>
      <c r="C21" s="15"/>
      <c r="D21" s="9">
        <v>3500</v>
      </c>
      <c r="E21" s="9" t="str">
        <f t="shared" si="0"/>
        <v/>
      </c>
    </row>
    <row r="22" spans="1:5" x14ac:dyDescent="0.25">
      <c r="A22" s="2" t="s">
        <v>22</v>
      </c>
      <c r="B22" s="6" t="s">
        <v>23</v>
      </c>
      <c r="C22" s="2"/>
      <c r="D22" s="7" t="s">
        <v>15</v>
      </c>
      <c r="E22" s="7" t="str">
        <f t="shared" si="0"/>
        <v/>
      </c>
    </row>
    <row r="23" spans="1:5" ht="21" x14ac:dyDescent="0.25">
      <c r="A23" s="2">
        <v>8</v>
      </c>
      <c r="B23" s="11" t="s">
        <v>88</v>
      </c>
      <c r="C23" s="15"/>
      <c r="D23" s="9">
        <v>4300</v>
      </c>
      <c r="E23" s="9" t="str">
        <f t="shared" si="0"/>
        <v/>
      </c>
    </row>
    <row r="24" spans="1:5" x14ac:dyDescent="0.25">
      <c r="A24" s="2">
        <f>IFERROR(A23+1,A22+1)</f>
        <v>9</v>
      </c>
      <c r="B24" s="11" t="s">
        <v>24</v>
      </c>
      <c r="C24" s="15"/>
      <c r="D24" s="9">
        <v>8550</v>
      </c>
      <c r="E24" s="9" t="str">
        <f t="shared" si="0"/>
        <v/>
      </c>
    </row>
    <row r="25" spans="1:5" x14ac:dyDescent="0.25">
      <c r="A25" s="2">
        <f t="shared" ref="A25:A34" si="1">IFERROR(A24+1,A23+1)</f>
        <v>10</v>
      </c>
      <c r="B25" s="13" t="s">
        <v>25</v>
      </c>
      <c r="C25" s="37"/>
      <c r="D25" s="57">
        <v>590</v>
      </c>
      <c r="E25" s="9" t="str">
        <f t="shared" si="0"/>
        <v/>
      </c>
    </row>
    <row r="26" spans="1:5" x14ac:dyDescent="0.25">
      <c r="A26" s="2">
        <f t="shared" si="1"/>
        <v>11</v>
      </c>
      <c r="B26" s="55" t="s">
        <v>108</v>
      </c>
      <c r="C26" s="56"/>
      <c r="D26" s="57">
        <v>1500</v>
      </c>
      <c r="E26" s="9" t="str">
        <f t="shared" si="0"/>
        <v/>
      </c>
    </row>
    <row r="27" spans="1:5" x14ac:dyDescent="0.25">
      <c r="A27" s="2">
        <f t="shared" si="1"/>
        <v>12</v>
      </c>
      <c r="B27" s="55" t="s">
        <v>109</v>
      </c>
      <c r="C27" s="56"/>
      <c r="D27" s="57">
        <v>150</v>
      </c>
      <c r="E27" s="9" t="str">
        <f t="shared" si="0"/>
        <v/>
      </c>
    </row>
    <row r="28" spans="1:5" x14ac:dyDescent="0.25">
      <c r="A28" s="2">
        <f t="shared" si="1"/>
        <v>13</v>
      </c>
      <c r="B28" s="11" t="s">
        <v>26</v>
      </c>
      <c r="C28" s="15"/>
      <c r="D28" s="9">
        <v>275</v>
      </c>
      <c r="E28" s="9" t="str">
        <f t="shared" si="0"/>
        <v/>
      </c>
    </row>
    <row r="29" spans="1:5" x14ac:dyDescent="0.25">
      <c r="A29" s="2">
        <f t="shared" si="1"/>
        <v>14</v>
      </c>
      <c r="B29" s="8" t="s">
        <v>27</v>
      </c>
      <c r="C29" s="26"/>
      <c r="D29" s="9">
        <v>2170</v>
      </c>
      <c r="E29" s="9" t="str">
        <f t="shared" si="0"/>
        <v/>
      </c>
    </row>
    <row r="30" spans="1:5" x14ac:dyDescent="0.25">
      <c r="A30" s="2">
        <f t="shared" si="1"/>
        <v>15</v>
      </c>
      <c r="B30" s="55" t="s">
        <v>110</v>
      </c>
      <c r="C30" s="26"/>
      <c r="D30" s="57">
        <v>990</v>
      </c>
      <c r="E30" s="9" t="str">
        <f t="shared" si="0"/>
        <v/>
      </c>
    </row>
    <row r="31" spans="1:5" x14ac:dyDescent="0.25">
      <c r="A31" s="2">
        <f t="shared" si="1"/>
        <v>16</v>
      </c>
      <c r="B31" s="8" t="s">
        <v>28</v>
      </c>
      <c r="C31" s="53" t="s">
        <v>12</v>
      </c>
      <c r="D31" s="9">
        <v>1090</v>
      </c>
      <c r="E31" s="9">
        <f t="shared" si="0"/>
        <v>1090</v>
      </c>
    </row>
    <row r="32" spans="1:5" x14ac:dyDescent="0.25">
      <c r="A32" s="2">
        <f t="shared" si="1"/>
        <v>17</v>
      </c>
      <c r="B32" s="14" t="s">
        <v>29</v>
      </c>
      <c r="C32" s="15"/>
      <c r="D32" s="5">
        <v>2860</v>
      </c>
      <c r="E32" s="5" t="str">
        <f t="shared" si="0"/>
        <v/>
      </c>
    </row>
    <row r="33" spans="1:5" x14ac:dyDescent="0.25">
      <c r="A33" s="2">
        <f t="shared" si="1"/>
        <v>18</v>
      </c>
      <c r="B33" s="14" t="s">
        <v>30</v>
      </c>
      <c r="C33" s="15"/>
      <c r="D33" s="5">
        <v>2640</v>
      </c>
      <c r="E33" s="5" t="str">
        <f t="shared" si="0"/>
        <v/>
      </c>
    </row>
    <row r="34" spans="1:5" x14ac:dyDescent="0.25">
      <c r="A34" s="2">
        <f t="shared" si="1"/>
        <v>19</v>
      </c>
      <c r="B34" s="8" t="s">
        <v>31</v>
      </c>
      <c r="C34" s="26"/>
      <c r="D34" s="5">
        <v>1980</v>
      </c>
      <c r="E34" s="5" t="str">
        <f t="shared" si="0"/>
        <v/>
      </c>
    </row>
    <row r="35" spans="1:5" x14ac:dyDescent="0.25">
      <c r="A35" s="2">
        <f>IFERROR(A34+1,A33+1)</f>
        <v>20</v>
      </c>
      <c r="B35" s="11" t="s">
        <v>111</v>
      </c>
      <c r="C35" s="15"/>
      <c r="D35" s="9">
        <v>2730</v>
      </c>
      <c r="E35" s="9" t="str">
        <f t="shared" si="0"/>
        <v/>
      </c>
    </row>
    <row r="36" spans="1:5" x14ac:dyDescent="0.25">
      <c r="A36" s="2" t="s">
        <v>32</v>
      </c>
      <c r="B36" s="6" t="s">
        <v>33</v>
      </c>
      <c r="C36" s="2"/>
      <c r="D36" s="7" t="s">
        <v>15</v>
      </c>
      <c r="E36" s="7" t="str">
        <f t="shared" si="0"/>
        <v/>
      </c>
    </row>
    <row r="37" spans="1:5" x14ac:dyDescent="0.25">
      <c r="A37" s="2">
        <f t="shared" ref="A37:A100" si="2">IFERROR(A36+1,A35+1)</f>
        <v>21</v>
      </c>
      <c r="B37" s="16" t="s">
        <v>34</v>
      </c>
      <c r="C37" s="26"/>
      <c r="D37" s="9">
        <v>1450</v>
      </c>
      <c r="E37" s="9" t="str">
        <f t="shared" si="0"/>
        <v/>
      </c>
    </row>
    <row r="38" spans="1:5" x14ac:dyDescent="0.25">
      <c r="A38" s="2">
        <f t="shared" si="2"/>
        <v>22</v>
      </c>
      <c r="B38" s="8" t="s">
        <v>35</v>
      </c>
      <c r="C38" s="26"/>
      <c r="D38" s="9">
        <v>1250</v>
      </c>
      <c r="E38" s="9" t="str">
        <f t="shared" si="0"/>
        <v/>
      </c>
    </row>
    <row r="39" spans="1:5" x14ac:dyDescent="0.25">
      <c r="A39" s="2">
        <f t="shared" si="2"/>
        <v>23</v>
      </c>
      <c r="B39" s="8" t="s">
        <v>112</v>
      </c>
      <c r="C39" s="26"/>
      <c r="D39" s="9">
        <v>610</v>
      </c>
      <c r="E39" s="9" t="str">
        <f t="shared" si="0"/>
        <v/>
      </c>
    </row>
    <row r="40" spans="1:5" x14ac:dyDescent="0.25">
      <c r="A40" s="2">
        <f t="shared" si="2"/>
        <v>24</v>
      </c>
      <c r="B40" s="17" t="s">
        <v>113</v>
      </c>
      <c r="C40" s="38"/>
      <c r="D40" s="9">
        <v>1045</v>
      </c>
      <c r="E40" s="9" t="str">
        <f t="shared" si="0"/>
        <v/>
      </c>
    </row>
    <row r="41" spans="1:5" x14ac:dyDescent="0.25">
      <c r="A41" s="2">
        <f t="shared" si="2"/>
        <v>25</v>
      </c>
      <c r="B41" s="8" t="s">
        <v>36</v>
      </c>
      <c r="C41" s="26"/>
      <c r="D41" s="9">
        <v>1660</v>
      </c>
      <c r="E41" s="9" t="str">
        <f t="shared" si="0"/>
        <v/>
      </c>
    </row>
    <row r="42" spans="1:5" x14ac:dyDescent="0.25">
      <c r="A42" s="2">
        <f t="shared" si="2"/>
        <v>26</v>
      </c>
      <c r="B42" s="8"/>
      <c r="C42" s="26"/>
      <c r="D42" s="9"/>
      <c r="E42" s="9" t="str">
        <f t="shared" si="0"/>
        <v/>
      </c>
    </row>
    <row r="43" spans="1:5" x14ac:dyDescent="0.25">
      <c r="A43" s="2">
        <f t="shared" si="2"/>
        <v>27</v>
      </c>
      <c r="B43" s="19" t="s">
        <v>37</v>
      </c>
      <c r="C43" s="40"/>
      <c r="D43" s="41">
        <v>2650</v>
      </c>
      <c r="E43" s="42" t="str">
        <f t="shared" si="0"/>
        <v/>
      </c>
    </row>
    <row r="44" spans="1:5" x14ac:dyDescent="0.25">
      <c r="A44" s="2">
        <f t="shared" si="2"/>
        <v>28</v>
      </c>
      <c r="B44" s="11" t="s">
        <v>38</v>
      </c>
      <c r="C44" s="15"/>
      <c r="D44" s="12">
        <v>1720</v>
      </c>
      <c r="E44" s="9" t="str">
        <f t="shared" si="0"/>
        <v/>
      </c>
    </row>
    <row r="45" spans="1:5" x14ac:dyDescent="0.25">
      <c r="A45" s="2">
        <f t="shared" si="2"/>
        <v>29</v>
      </c>
      <c r="B45" s="11" t="s">
        <v>39</v>
      </c>
      <c r="C45" s="15"/>
      <c r="D45" s="9">
        <v>2150</v>
      </c>
      <c r="E45" s="9" t="str">
        <f t="shared" si="0"/>
        <v/>
      </c>
    </row>
    <row r="46" spans="1:5" x14ac:dyDescent="0.25">
      <c r="A46" s="2">
        <f t="shared" si="2"/>
        <v>30</v>
      </c>
      <c r="B46" s="11" t="s">
        <v>40</v>
      </c>
      <c r="C46" s="15"/>
      <c r="D46" s="9">
        <v>4700</v>
      </c>
      <c r="E46" s="9" t="str">
        <f t="shared" si="0"/>
        <v/>
      </c>
    </row>
    <row r="47" spans="1:5" x14ac:dyDescent="0.25">
      <c r="A47" s="2">
        <f t="shared" si="2"/>
        <v>31</v>
      </c>
      <c r="B47" s="11" t="s">
        <v>41</v>
      </c>
      <c r="C47" s="15"/>
      <c r="D47" s="9">
        <v>6900</v>
      </c>
      <c r="E47" s="9" t="str">
        <f t="shared" si="0"/>
        <v/>
      </c>
    </row>
    <row r="48" spans="1:5" x14ac:dyDescent="0.25">
      <c r="A48" s="2">
        <f t="shared" si="2"/>
        <v>32</v>
      </c>
      <c r="B48" s="11" t="s">
        <v>42</v>
      </c>
      <c r="C48" s="15"/>
      <c r="D48" s="9">
        <v>540</v>
      </c>
      <c r="E48" s="9" t="str">
        <f t="shared" si="0"/>
        <v/>
      </c>
    </row>
    <row r="49" spans="1:5" x14ac:dyDescent="0.25">
      <c r="A49" s="2">
        <f t="shared" si="2"/>
        <v>33</v>
      </c>
      <c r="B49" s="19" t="s">
        <v>101</v>
      </c>
      <c r="C49" s="47"/>
      <c r="D49" s="41">
        <v>1950</v>
      </c>
      <c r="E49" s="41" t="str">
        <f t="shared" si="0"/>
        <v/>
      </c>
    </row>
    <row r="50" spans="1:5" x14ac:dyDescent="0.25">
      <c r="A50" s="2">
        <f t="shared" si="2"/>
        <v>34</v>
      </c>
      <c r="B50" s="19"/>
      <c r="C50" s="47"/>
      <c r="D50" s="41"/>
      <c r="E50" s="41" t="str">
        <f t="shared" si="0"/>
        <v/>
      </c>
    </row>
    <row r="51" spans="1:5" x14ac:dyDescent="0.25">
      <c r="A51" s="2">
        <f t="shared" si="2"/>
        <v>35</v>
      </c>
      <c r="B51" s="6" t="s">
        <v>43</v>
      </c>
      <c r="C51" s="2"/>
      <c r="D51" s="7" t="s">
        <v>15</v>
      </c>
      <c r="E51" s="7" t="str">
        <f t="shared" si="0"/>
        <v/>
      </c>
    </row>
    <row r="52" spans="1:5" x14ac:dyDescent="0.25">
      <c r="A52" s="2">
        <f t="shared" si="2"/>
        <v>36</v>
      </c>
      <c r="B52" s="18" t="s">
        <v>44</v>
      </c>
      <c r="C52" s="30"/>
      <c r="D52" s="9">
        <v>1040</v>
      </c>
      <c r="E52" s="9" t="str">
        <f t="shared" si="0"/>
        <v/>
      </c>
    </row>
    <row r="53" spans="1:5" ht="21" x14ac:dyDescent="0.25">
      <c r="A53" s="2">
        <f t="shared" si="2"/>
        <v>37</v>
      </c>
      <c r="B53" s="11" t="s">
        <v>45</v>
      </c>
      <c r="C53" s="15"/>
      <c r="D53" s="9">
        <v>2740</v>
      </c>
      <c r="E53" s="9" t="str">
        <f t="shared" si="0"/>
        <v/>
      </c>
    </row>
    <row r="54" spans="1:5" x14ac:dyDescent="0.25">
      <c r="A54" s="2">
        <f t="shared" si="2"/>
        <v>38</v>
      </c>
      <c r="B54" s="19" t="s">
        <v>46</v>
      </c>
      <c r="C54" s="52" t="s">
        <v>12</v>
      </c>
      <c r="D54" s="41">
        <v>650</v>
      </c>
      <c r="E54" s="41">
        <f t="shared" si="0"/>
        <v>650</v>
      </c>
    </row>
    <row r="55" spans="1:5" x14ac:dyDescent="0.25">
      <c r="A55" s="2">
        <f t="shared" si="2"/>
        <v>39</v>
      </c>
      <c r="B55" s="8" t="s">
        <v>47</v>
      </c>
      <c r="C55" s="26"/>
      <c r="D55" s="9">
        <v>1150</v>
      </c>
      <c r="E55" s="9" t="str">
        <f t="shared" si="0"/>
        <v/>
      </c>
    </row>
    <row r="56" spans="1:5" x14ac:dyDescent="0.25">
      <c r="A56" s="2">
        <f t="shared" si="2"/>
        <v>40</v>
      </c>
      <c r="B56" s="8" t="s">
        <v>48</v>
      </c>
      <c r="C56" s="26"/>
      <c r="D56" s="9">
        <v>1150</v>
      </c>
      <c r="E56" s="9" t="str">
        <f t="shared" si="0"/>
        <v/>
      </c>
    </row>
    <row r="57" spans="1:5" x14ac:dyDescent="0.25">
      <c r="A57" s="2">
        <f t="shared" si="2"/>
        <v>41</v>
      </c>
      <c r="B57" s="18" t="s">
        <v>49</v>
      </c>
      <c r="C57" s="30"/>
      <c r="D57" s="9">
        <v>450</v>
      </c>
      <c r="E57" s="9" t="str">
        <f t="shared" si="0"/>
        <v/>
      </c>
    </row>
    <row r="58" spans="1:5" x14ac:dyDescent="0.25">
      <c r="A58" s="2">
        <f t="shared" si="2"/>
        <v>42</v>
      </c>
      <c r="B58" s="8" t="s">
        <v>50</v>
      </c>
      <c r="C58" s="26"/>
      <c r="D58" s="9">
        <v>1160</v>
      </c>
      <c r="E58" s="9" t="str">
        <f t="shared" si="0"/>
        <v/>
      </c>
    </row>
    <row r="59" spans="1:5" x14ac:dyDescent="0.25">
      <c r="A59" s="2">
        <f t="shared" si="2"/>
        <v>43</v>
      </c>
      <c r="B59" s="16" t="s">
        <v>51</v>
      </c>
      <c r="C59" s="26"/>
      <c r="D59" s="9">
        <v>100</v>
      </c>
      <c r="E59" s="9" t="str">
        <f t="shared" si="0"/>
        <v/>
      </c>
    </row>
    <row r="60" spans="1:5" x14ac:dyDescent="0.25">
      <c r="A60" s="2">
        <f t="shared" si="2"/>
        <v>44</v>
      </c>
      <c r="B60" s="11" t="s">
        <v>52</v>
      </c>
      <c r="C60" s="15"/>
      <c r="D60" s="9">
        <v>930</v>
      </c>
      <c r="E60" s="9" t="str">
        <f t="shared" si="0"/>
        <v/>
      </c>
    </row>
    <row r="61" spans="1:5" x14ac:dyDescent="0.25">
      <c r="A61" s="2">
        <f t="shared" si="2"/>
        <v>45</v>
      </c>
      <c r="B61" s="8" t="s">
        <v>114</v>
      </c>
      <c r="C61" s="26"/>
      <c r="D61" s="9">
        <v>900</v>
      </c>
      <c r="E61" s="9" t="str">
        <f t="shared" si="0"/>
        <v/>
      </c>
    </row>
    <row r="62" spans="1:5" x14ac:dyDescent="0.25">
      <c r="A62" s="2">
        <f t="shared" si="2"/>
        <v>46</v>
      </c>
      <c r="B62" s="43" t="s">
        <v>91</v>
      </c>
      <c r="C62" s="44"/>
      <c r="D62" s="45">
        <v>2500</v>
      </c>
      <c r="E62" s="45" t="str">
        <f t="shared" si="0"/>
        <v/>
      </c>
    </row>
    <row r="63" spans="1:5" x14ac:dyDescent="0.25">
      <c r="A63" s="2">
        <f t="shared" si="2"/>
        <v>47</v>
      </c>
      <c r="B63" s="8" t="s">
        <v>53</v>
      </c>
      <c r="C63" s="26"/>
      <c r="D63" s="9">
        <v>1250</v>
      </c>
      <c r="E63" s="9" t="str">
        <f t="shared" si="0"/>
        <v/>
      </c>
    </row>
    <row r="64" spans="1:5" x14ac:dyDescent="0.25">
      <c r="A64" s="2">
        <f t="shared" si="2"/>
        <v>48</v>
      </c>
      <c r="B64" s="19" t="s">
        <v>54</v>
      </c>
      <c r="C64" s="31"/>
      <c r="D64" s="9">
        <v>290</v>
      </c>
      <c r="E64" s="9" t="str">
        <f t="shared" si="0"/>
        <v/>
      </c>
    </row>
    <row r="65" spans="1:5" ht="21" x14ac:dyDescent="0.25">
      <c r="A65" s="2">
        <f t="shared" si="2"/>
        <v>49</v>
      </c>
      <c r="B65" s="8" t="s">
        <v>55</v>
      </c>
      <c r="C65" s="26"/>
      <c r="D65" s="9">
        <v>450</v>
      </c>
      <c r="E65" s="9" t="str">
        <f t="shared" si="0"/>
        <v/>
      </c>
    </row>
    <row r="66" spans="1:5" x14ac:dyDescent="0.25">
      <c r="A66" s="2">
        <f t="shared" si="2"/>
        <v>50</v>
      </c>
      <c r="B66" s="51" t="s">
        <v>99</v>
      </c>
      <c r="C66" s="49"/>
      <c r="D66" s="50">
        <v>750</v>
      </c>
      <c r="E66" s="50" t="str">
        <f t="shared" si="0"/>
        <v/>
      </c>
    </row>
    <row r="67" spans="1:5" x14ac:dyDescent="0.25">
      <c r="A67" s="2">
        <f t="shared" si="2"/>
        <v>51</v>
      </c>
      <c r="B67" s="48"/>
      <c r="C67" s="49"/>
      <c r="D67" s="50"/>
      <c r="E67" s="41" t="str">
        <f t="shared" si="0"/>
        <v/>
      </c>
    </row>
    <row r="68" spans="1:5" x14ac:dyDescent="0.25">
      <c r="A68" s="2">
        <f t="shared" si="2"/>
        <v>52</v>
      </c>
      <c r="B68" s="51" t="s">
        <v>115</v>
      </c>
      <c r="C68" s="58" t="s">
        <v>12</v>
      </c>
      <c r="D68" s="50">
        <v>650</v>
      </c>
      <c r="E68" s="41">
        <f t="shared" si="0"/>
        <v>650</v>
      </c>
    </row>
    <row r="69" spans="1:5" x14ac:dyDescent="0.25">
      <c r="A69" s="2" t="s">
        <v>56</v>
      </c>
      <c r="B69" s="6" t="s">
        <v>57</v>
      </c>
      <c r="C69" s="2"/>
      <c r="D69" s="7" t="s">
        <v>15</v>
      </c>
      <c r="E69" s="7" t="str">
        <f t="shared" si="0"/>
        <v/>
      </c>
    </row>
    <row r="70" spans="1:5" x14ac:dyDescent="0.25">
      <c r="A70" s="2">
        <f t="shared" si="2"/>
        <v>53</v>
      </c>
      <c r="B70" s="46" t="s">
        <v>92</v>
      </c>
      <c r="C70" s="31"/>
      <c r="D70" s="41">
        <v>1950</v>
      </c>
      <c r="E70" s="41" t="str">
        <f t="shared" si="0"/>
        <v/>
      </c>
    </row>
    <row r="71" spans="1:5" x14ac:dyDescent="0.25">
      <c r="A71" s="2">
        <f t="shared" si="2"/>
        <v>54</v>
      </c>
      <c r="B71" s="16" t="s">
        <v>58</v>
      </c>
      <c r="C71" s="26"/>
      <c r="D71" s="9">
        <v>3100</v>
      </c>
      <c r="E71" s="9" t="str">
        <f t="shared" si="0"/>
        <v/>
      </c>
    </row>
    <row r="72" spans="1:5" x14ac:dyDescent="0.25">
      <c r="A72" s="2">
        <f t="shared" si="2"/>
        <v>55</v>
      </c>
      <c r="B72" s="16" t="s">
        <v>59</v>
      </c>
      <c r="C72" s="26"/>
      <c r="D72" s="9">
        <v>4100</v>
      </c>
      <c r="E72" s="9" t="str">
        <f t="shared" si="0"/>
        <v/>
      </c>
    </row>
    <row r="73" spans="1:5" ht="21" x14ac:dyDescent="0.25">
      <c r="A73" s="2">
        <f t="shared" si="2"/>
        <v>56</v>
      </c>
      <c r="B73" s="8" t="s">
        <v>60</v>
      </c>
      <c r="C73" s="26"/>
      <c r="D73" s="9">
        <v>440</v>
      </c>
      <c r="E73" s="9" t="str">
        <f t="shared" si="0"/>
        <v/>
      </c>
    </row>
    <row r="74" spans="1:5" ht="21" x14ac:dyDescent="0.25">
      <c r="A74" s="2">
        <f t="shared" si="2"/>
        <v>57</v>
      </c>
      <c r="B74" s="8" t="s">
        <v>61</v>
      </c>
      <c r="C74" s="26"/>
      <c r="D74" s="9">
        <v>440</v>
      </c>
      <c r="E74" s="9" t="str">
        <f t="shared" si="0"/>
        <v/>
      </c>
    </row>
    <row r="75" spans="1:5" x14ac:dyDescent="0.25">
      <c r="A75" s="2">
        <f t="shared" si="2"/>
        <v>58</v>
      </c>
      <c r="B75" s="16" t="s">
        <v>62</v>
      </c>
      <c r="C75" s="53" t="s">
        <v>12</v>
      </c>
      <c r="D75" s="9">
        <v>1050</v>
      </c>
      <c r="E75" s="9">
        <f t="shared" si="0"/>
        <v>1050</v>
      </c>
    </row>
    <row r="76" spans="1:5" x14ac:dyDescent="0.25">
      <c r="A76" s="2">
        <f t="shared" si="2"/>
        <v>59</v>
      </c>
      <c r="B76" s="16" t="s">
        <v>63</v>
      </c>
      <c r="C76" s="53" t="s">
        <v>12</v>
      </c>
      <c r="D76" s="9">
        <v>580</v>
      </c>
      <c r="E76" s="9">
        <f t="shared" ref="E76:E105" si="3">IF(C76="","",D76)</f>
        <v>580</v>
      </c>
    </row>
    <row r="77" spans="1:5" x14ac:dyDescent="0.25">
      <c r="A77" s="2">
        <f t="shared" si="2"/>
        <v>60</v>
      </c>
      <c r="B77" s="16" t="s">
        <v>64</v>
      </c>
      <c r="C77" s="53" t="s">
        <v>12</v>
      </c>
      <c r="D77" s="9">
        <v>1900</v>
      </c>
      <c r="E77" s="9">
        <f t="shared" si="3"/>
        <v>1900</v>
      </c>
    </row>
    <row r="78" spans="1:5" ht="21" x14ac:dyDescent="0.25">
      <c r="A78" s="2">
        <f t="shared" si="2"/>
        <v>61</v>
      </c>
      <c r="B78" s="20" t="s">
        <v>116</v>
      </c>
      <c r="C78" s="32"/>
      <c r="D78" s="57">
        <v>2650</v>
      </c>
      <c r="E78" s="9" t="str">
        <f t="shared" si="3"/>
        <v/>
      </c>
    </row>
    <row r="79" spans="1:5" x14ac:dyDescent="0.25">
      <c r="A79" s="2">
        <f t="shared" si="2"/>
        <v>62</v>
      </c>
      <c r="B79" s="8" t="s">
        <v>65</v>
      </c>
      <c r="C79" s="26"/>
      <c r="D79" s="9">
        <v>900</v>
      </c>
      <c r="E79" s="9" t="str">
        <f t="shared" si="3"/>
        <v/>
      </c>
    </row>
    <row r="80" spans="1:5" x14ac:dyDescent="0.25">
      <c r="A80" s="2">
        <f t="shared" si="2"/>
        <v>63</v>
      </c>
      <c r="B80" s="20" t="s">
        <v>117</v>
      </c>
      <c r="C80" s="32"/>
      <c r="D80" s="9">
        <v>990</v>
      </c>
      <c r="E80" s="9" t="str">
        <f t="shared" si="3"/>
        <v/>
      </c>
    </row>
    <row r="81" spans="1:5" x14ac:dyDescent="0.25">
      <c r="A81" s="2">
        <f t="shared" si="2"/>
        <v>64</v>
      </c>
      <c r="B81" s="20" t="s">
        <v>118</v>
      </c>
      <c r="C81" s="49"/>
      <c r="D81" s="50">
        <v>750</v>
      </c>
      <c r="E81" s="41" t="str">
        <f t="shared" si="3"/>
        <v/>
      </c>
    </row>
    <row r="82" spans="1:5" ht="21" x14ac:dyDescent="0.25">
      <c r="A82" s="2" t="s">
        <v>66</v>
      </c>
      <c r="B82" s="6" t="s">
        <v>67</v>
      </c>
      <c r="C82" s="2"/>
      <c r="D82" s="7" t="s">
        <v>15</v>
      </c>
      <c r="E82" s="7" t="str">
        <f t="shared" si="3"/>
        <v/>
      </c>
    </row>
    <row r="83" spans="1:5" x14ac:dyDescent="0.25">
      <c r="A83" s="2">
        <f t="shared" si="2"/>
        <v>65</v>
      </c>
      <c r="B83" s="59" t="s">
        <v>93</v>
      </c>
      <c r="C83" s="40"/>
      <c r="D83" s="42">
        <v>990</v>
      </c>
      <c r="E83" s="41" t="str">
        <f t="shared" si="3"/>
        <v/>
      </c>
    </row>
    <row r="84" spans="1:5" x14ac:dyDescent="0.25">
      <c r="A84" s="2">
        <f t="shared" si="2"/>
        <v>66</v>
      </c>
      <c r="B84" s="59" t="s">
        <v>107</v>
      </c>
      <c r="C84" s="40"/>
      <c r="D84" s="42">
        <v>1890</v>
      </c>
      <c r="E84" s="41" t="str">
        <f t="shared" si="3"/>
        <v/>
      </c>
    </row>
    <row r="85" spans="1:5" x14ac:dyDescent="0.25">
      <c r="A85" s="2">
        <f t="shared" si="2"/>
        <v>67</v>
      </c>
      <c r="B85" s="11" t="s">
        <v>119</v>
      </c>
      <c r="C85" s="54" t="s">
        <v>12</v>
      </c>
      <c r="D85" s="9">
        <v>260</v>
      </c>
      <c r="E85" s="9">
        <f t="shared" si="3"/>
        <v>260</v>
      </c>
    </row>
    <row r="86" spans="1:5" x14ac:dyDescent="0.25">
      <c r="A86" s="2">
        <f t="shared" si="2"/>
        <v>68</v>
      </c>
      <c r="B86" s="11" t="s">
        <v>120</v>
      </c>
      <c r="C86" s="54" t="s">
        <v>12</v>
      </c>
      <c r="D86" s="9">
        <v>260</v>
      </c>
      <c r="E86" s="9">
        <f t="shared" si="3"/>
        <v>260</v>
      </c>
    </row>
    <row r="87" spans="1:5" ht="21" x14ac:dyDescent="0.25">
      <c r="A87" s="2">
        <f t="shared" si="2"/>
        <v>69</v>
      </c>
      <c r="B87" s="11" t="s">
        <v>95</v>
      </c>
      <c r="C87" s="28"/>
      <c r="D87" s="9">
        <v>1500</v>
      </c>
      <c r="E87" s="9" t="str">
        <f t="shared" si="3"/>
        <v/>
      </c>
    </row>
    <row r="88" spans="1:5" x14ac:dyDescent="0.25">
      <c r="A88" s="2">
        <f t="shared" si="2"/>
        <v>70</v>
      </c>
      <c r="B88" s="8" t="s">
        <v>68</v>
      </c>
      <c r="C88" s="33"/>
      <c r="D88" s="9">
        <v>1190</v>
      </c>
      <c r="E88" s="9" t="str">
        <f t="shared" si="3"/>
        <v/>
      </c>
    </row>
    <row r="89" spans="1:5" x14ac:dyDescent="0.25">
      <c r="A89" s="2">
        <f t="shared" si="2"/>
        <v>71</v>
      </c>
      <c r="B89" s="8" t="s">
        <v>69</v>
      </c>
      <c r="C89" s="33"/>
      <c r="D89" s="9">
        <v>550</v>
      </c>
      <c r="E89" s="9" t="str">
        <f t="shared" si="3"/>
        <v/>
      </c>
    </row>
    <row r="90" spans="1:5" x14ac:dyDescent="0.25">
      <c r="A90" s="2">
        <f t="shared" si="2"/>
        <v>72</v>
      </c>
      <c r="B90" s="8" t="s">
        <v>70</v>
      </c>
      <c r="C90" s="33"/>
      <c r="D90" s="9">
        <v>650</v>
      </c>
      <c r="E90" s="9" t="str">
        <f t="shared" si="3"/>
        <v/>
      </c>
    </row>
    <row r="91" spans="1:5" x14ac:dyDescent="0.25">
      <c r="A91" s="2">
        <f t="shared" si="2"/>
        <v>73</v>
      </c>
      <c r="B91" s="13" t="s">
        <v>71</v>
      </c>
      <c r="C91" s="34"/>
      <c r="D91" s="9">
        <v>950</v>
      </c>
      <c r="E91" s="9" t="str">
        <f t="shared" si="3"/>
        <v/>
      </c>
    </row>
    <row r="92" spans="1:5" x14ac:dyDescent="0.25">
      <c r="A92" s="2">
        <f t="shared" si="2"/>
        <v>74</v>
      </c>
      <c r="B92" s="19" t="s">
        <v>72</v>
      </c>
      <c r="C92" s="47"/>
      <c r="D92" s="41">
        <v>1240</v>
      </c>
      <c r="E92" s="41" t="str">
        <f t="shared" si="3"/>
        <v/>
      </c>
    </row>
    <row r="93" spans="1:5" x14ac:dyDescent="0.25">
      <c r="A93" s="2">
        <f t="shared" si="2"/>
        <v>75</v>
      </c>
      <c r="B93" s="8" t="s">
        <v>121</v>
      </c>
      <c r="C93" s="33"/>
      <c r="D93" s="9">
        <v>2450</v>
      </c>
      <c r="E93" s="9" t="str">
        <f t="shared" si="3"/>
        <v/>
      </c>
    </row>
    <row r="94" spans="1:5" x14ac:dyDescent="0.25">
      <c r="A94" s="2">
        <f t="shared" si="2"/>
        <v>76</v>
      </c>
      <c r="B94" s="8" t="s">
        <v>100</v>
      </c>
      <c r="C94" s="33"/>
      <c r="D94" s="9">
        <v>3650</v>
      </c>
      <c r="E94" s="9" t="str">
        <f t="shared" si="3"/>
        <v/>
      </c>
    </row>
    <row r="95" spans="1:5" x14ac:dyDescent="0.25">
      <c r="A95" s="2">
        <f t="shared" si="2"/>
        <v>77</v>
      </c>
      <c r="B95" s="8" t="s">
        <v>73</v>
      </c>
      <c r="C95" s="33"/>
      <c r="D95" s="9">
        <v>4950</v>
      </c>
      <c r="E95" s="9" t="str">
        <f t="shared" si="3"/>
        <v/>
      </c>
    </row>
    <row r="96" spans="1:5" x14ac:dyDescent="0.25">
      <c r="A96" s="2">
        <f t="shared" si="2"/>
        <v>78</v>
      </c>
      <c r="B96" s="8" t="s">
        <v>74</v>
      </c>
      <c r="C96" s="33"/>
      <c r="D96" s="9">
        <v>11150</v>
      </c>
      <c r="E96" s="9" t="str">
        <f t="shared" si="3"/>
        <v/>
      </c>
    </row>
    <row r="97" spans="1:5" x14ac:dyDescent="0.25">
      <c r="A97" s="2" t="s">
        <v>75</v>
      </c>
      <c r="B97" s="6" t="s">
        <v>76</v>
      </c>
      <c r="C97" s="29"/>
      <c r="D97" s="7" t="s">
        <v>15</v>
      </c>
      <c r="E97" s="7" t="str">
        <f t="shared" si="3"/>
        <v/>
      </c>
    </row>
    <row r="98" spans="1:5" ht="21" x14ac:dyDescent="0.25">
      <c r="A98" s="2">
        <f t="shared" si="2"/>
        <v>79</v>
      </c>
      <c r="B98" s="16" t="s">
        <v>94</v>
      </c>
      <c r="C98" s="33"/>
      <c r="D98" s="9">
        <v>520</v>
      </c>
      <c r="E98" s="9" t="str">
        <f t="shared" si="3"/>
        <v/>
      </c>
    </row>
    <row r="99" spans="1:5" x14ac:dyDescent="0.25">
      <c r="A99" s="2">
        <f t="shared" si="2"/>
        <v>80</v>
      </c>
      <c r="B99" s="8" t="s">
        <v>77</v>
      </c>
      <c r="C99" s="33"/>
      <c r="D99" s="9">
        <v>690</v>
      </c>
      <c r="E99" s="9" t="str">
        <f t="shared" si="3"/>
        <v/>
      </c>
    </row>
    <row r="100" spans="1:5" x14ac:dyDescent="0.25">
      <c r="A100" s="2">
        <f t="shared" si="2"/>
        <v>81</v>
      </c>
      <c r="B100" s="16" t="s">
        <v>78</v>
      </c>
      <c r="C100" s="33"/>
      <c r="D100" s="9">
        <v>550</v>
      </c>
      <c r="E100" s="9" t="str">
        <f t="shared" si="3"/>
        <v/>
      </c>
    </row>
    <row r="101" spans="1:5" x14ac:dyDescent="0.25">
      <c r="A101" s="2">
        <f t="shared" ref="A101" si="4">IFERROR(A100+1,A99+1)</f>
        <v>82</v>
      </c>
      <c r="B101" s="8" t="s">
        <v>79</v>
      </c>
      <c r="C101" s="33"/>
      <c r="D101" s="9">
        <v>710</v>
      </c>
      <c r="E101" s="9" t="str">
        <f t="shared" si="3"/>
        <v/>
      </c>
    </row>
    <row r="102" spans="1:5" x14ac:dyDescent="0.25">
      <c r="A102" s="2" t="s">
        <v>80</v>
      </c>
      <c r="B102" s="6" t="s">
        <v>81</v>
      </c>
      <c r="C102" s="29"/>
      <c r="D102" s="7" t="s">
        <v>15</v>
      </c>
      <c r="E102" s="21" t="str">
        <f t="shared" si="3"/>
        <v/>
      </c>
    </row>
    <row r="103" spans="1:5" x14ac:dyDescent="0.25">
      <c r="A103" s="2">
        <f t="shared" ref="A103:A105" si="5">IFERROR(A102+1,A101+1)</f>
        <v>83</v>
      </c>
      <c r="B103" s="19"/>
      <c r="C103" s="47"/>
      <c r="D103" s="41"/>
      <c r="E103" s="41" t="str">
        <f t="shared" si="3"/>
        <v/>
      </c>
    </row>
    <row r="104" spans="1:5" x14ac:dyDescent="0.25">
      <c r="A104" s="2">
        <f t="shared" si="5"/>
        <v>84</v>
      </c>
      <c r="B104" s="19"/>
      <c r="C104" s="47"/>
      <c r="D104" s="41"/>
      <c r="E104" s="41" t="str">
        <f t="shared" si="3"/>
        <v/>
      </c>
    </row>
    <row r="105" spans="1:5" x14ac:dyDescent="0.25">
      <c r="A105" s="2">
        <f t="shared" si="5"/>
        <v>85</v>
      </c>
      <c r="B105" s="48"/>
      <c r="C105" s="49"/>
      <c r="D105" s="50"/>
      <c r="E105" s="41" t="str">
        <f t="shared" si="3"/>
        <v/>
      </c>
    </row>
    <row r="106" spans="1:5" x14ac:dyDescent="0.25">
      <c r="A106" s="77" t="s">
        <v>82</v>
      </c>
      <c r="B106" s="78"/>
      <c r="C106" s="1"/>
      <c r="D106" s="22" t="s">
        <v>15</v>
      </c>
      <c r="E106" s="23">
        <f>SUM(E2:E105)</f>
        <v>300440</v>
      </c>
    </row>
    <row r="107" spans="1:5" x14ac:dyDescent="0.25">
      <c r="A107" s="79" t="s">
        <v>83</v>
      </c>
      <c r="B107" s="80"/>
      <c r="C107" s="24"/>
      <c r="D107" s="5"/>
      <c r="E107" s="5">
        <f>E$11</f>
        <v>294000</v>
      </c>
    </row>
    <row r="108" spans="1:5" x14ac:dyDescent="0.25">
      <c r="A108" s="79" t="s">
        <v>84</v>
      </c>
      <c r="B108" s="80"/>
      <c r="C108" s="24"/>
      <c r="D108" s="5"/>
      <c r="E108" s="5">
        <f>E106-E107</f>
        <v>6440</v>
      </c>
    </row>
    <row r="109" spans="1:5" x14ac:dyDescent="0.25">
      <c r="A109" s="77" t="s">
        <v>85</v>
      </c>
      <c r="B109" s="78"/>
      <c r="C109" s="2"/>
      <c r="D109" s="23"/>
      <c r="E109" s="25"/>
    </row>
    <row r="110" spans="1:5" x14ac:dyDescent="0.25">
      <c r="A110" s="79" t="s">
        <v>86</v>
      </c>
      <c r="B110" s="80"/>
      <c r="C110" s="26"/>
      <c r="D110" s="27"/>
      <c r="E110" s="9">
        <f>E106*(1-E109)</f>
        <v>300440</v>
      </c>
    </row>
    <row r="111" spans="1:5" x14ac:dyDescent="0.25">
      <c r="A111" s="94" t="s">
        <v>87</v>
      </c>
      <c r="B111" s="95"/>
      <c r="C111" s="95"/>
      <c r="D111" s="95"/>
      <c r="E111" s="96"/>
    </row>
    <row r="112" spans="1:5" ht="25.5" customHeight="1" x14ac:dyDescent="0.25">
      <c r="A112" s="73" t="s">
        <v>104</v>
      </c>
      <c r="B112" s="74"/>
      <c r="C112" s="74"/>
      <c r="D112" s="74"/>
      <c r="E112" s="75"/>
    </row>
    <row r="113" spans="1:5" x14ac:dyDescent="0.25">
      <c r="A113" s="92" t="s">
        <v>103</v>
      </c>
      <c r="B113" s="92"/>
      <c r="C113" s="92"/>
      <c r="D113" s="92"/>
      <c r="E113" s="92"/>
    </row>
  </sheetData>
  <mergeCells count="25">
    <mergeCell ref="A4:B4"/>
    <mergeCell ref="C4:E4"/>
    <mergeCell ref="A1:E1"/>
    <mergeCell ref="A2:B2"/>
    <mergeCell ref="C2:E2"/>
    <mergeCell ref="A3:B3"/>
    <mergeCell ref="C3:E3"/>
    <mergeCell ref="A5:B5"/>
    <mergeCell ref="C5:E5"/>
    <mergeCell ref="A6:B6"/>
    <mergeCell ref="C6:E6"/>
    <mergeCell ref="A7:B7"/>
    <mergeCell ref="C7:E7"/>
    <mergeCell ref="A113:E113"/>
    <mergeCell ref="A8:B8"/>
    <mergeCell ref="C8:E8"/>
    <mergeCell ref="A9:B9"/>
    <mergeCell ref="D9:E9"/>
    <mergeCell ref="A106:B106"/>
    <mergeCell ref="A107:B107"/>
    <mergeCell ref="A108:B108"/>
    <mergeCell ref="A109:B109"/>
    <mergeCell ref="A110:B110"/>
    <mergeCell ref="A111:E111"/>
    <mergeCell ref="A112:E11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Platinum40</vt:lpstr>
      <vt:lpstr>Platinum35</vt:lpstr>
      <vt:lpstr>P40_FLY_Premium_PL</vt:lpstr>
      <vt:lpstr>P40_FLY_Premium_EN</vt:lpstr>
      <vt:lpstr>P40_FLY_Premium_PL_EN</vt:lpstr>
      <vt:lpstr>P40_HT_Premium_PL_EN</vt:lpstr>
      <vt:lpstr>P40HT_Premium_PL</vt:lpstr>
      <vt:lpstr>P40_HT_Premium_EN</vt:lpstr>
      <vt:lpstr>Platinum40Fly_Premium-roboczy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Tadeusz</dc:creator>
  <cp:lastModifiedBy>Rafał Mastalerz - J.W. Apartments Inwestycje</cp:lastModifiedBy>
  <cp:lastPrinted>2024-04-10T15:27:20Z</cp:lastPrinted>
  <dcterms:created xsi:type="dcterms:W3CDTF">2015-06-05T18:19:34Z</dcterms:created>
  <dcterms:modified xsi:type="dcterms:W3CDTF">2024-04-17T14:05:51Z</dcterms:modified>
</cp:coreProperties>
</file>